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7545" windowHeight="4965" activeTab="0"/>
  </bookViews>
  <sheets>
    <sheet name="indices3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<sst xmlns="http://schemas.openxmlformats.org/spreadsheetml/2006/main" count="37" uniqueCount="35">
  <si>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Year</t>
  </si>
  <si>
    <t>Mktcap</t>
  </si>
  <si>
    <t>Mprice0</t>
  </si>
  <si>
    <t>Wprice</t>
  </si>
  <si>
    <t>ATR</t>
  </si>
  <si>
    <t>AWTR</t>
  </si>
  <si>
    <t>PWRET</t>
  </si>
  <si>
    <t>PWINX</t>
  </si>
  <si>
    <t>Tael/Dollar</t>
  </si>
  <si>
    <t>Yuan/Dollar</t>
  </si>
  <si>
    <t>Mprice1b</t>
  </si>
  <si>
    <t>Mprice0b</t>
  </si>
  <si>
    <t>Exch</t>
  </si>
  <si>
    <t>Wpriceb</t>
  </si>
  <si>
    <t>PWINXb</t>
  </si>
  <si>
    <t>EWINX</t>
  </si>
  <si>
    <t>VWINX</t>
  </si>
  <si>
    <t>EWINX_$</t>
  </si>
  <si>
    <t>M/B</t>
  </si>
  <si>
    <t>M/B INX</t>
  </si>
  <si>
    <t>VWINX_$</t>
  </si>
  <si>
    <t>PWINX_D</t>
  </si>
  <si>
    <t>shrno</t>
  </si>
  <si>
    <t>Ln_mktcap</t>
  </si>
  <si>
    <t>Ln_shrno</t>
  </si>
  <si>
    <t>MKTCAPb</t>
  </si>
  <si>
    <t>EWINX_D</t>
  </si>
  <si>
    <t>VWINX_D</t>
  </si>
  <si>
    <t>EWCAR</t>
  </si>
  <si>
    <t>EWIR</t>
  </si>
  <si>
    <t>EWTR</t>
  </si>
  <si>
    <t>VWCAR</t>
  </si>
  <si>
    <t>VWIR</t>
  </si>
  <si>
    <t>VWTR</t>
  </si>
  <si>
    <t>MKTPAR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</si>
</sst>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7" sqref="W7"/>
    </sheetView>
  </sheetViews>
  <sheetFormatPr defaultColWidth="9.140625" defaultRowHeight="12.75"/>
  <cols>
    <col min="1" max="26" width="14.00390625" style="0" customWidth="1"/>
    <col min="37" max="37" width="10.00390625" style="0" bestFit="1" customWidth="1"/>
  </cols>
  <sheetData>
    <row r="1" spans="1:37" ht="12.75">
      <c r="A1" s="1" t="s">
        <v>0</v>
      </c>
      <c r="B1" s="1" t="s">
        <v>22</v>
      </c>
      <c r="C1" s="1" t="s">
        <v>24</v>
      </c>
      <c r="D1" s="1" t="s">
        <v>1</v>
      </c>
      <c r="E1" s="1" t="s">
        <v>23</v>
      </c>
      <c r="F1" s="1" t="s">
        <v>34</v>
      </c>
      <c r="G1" s="1" t="s">
        <v>2</v>
      </c>
      <c r="H1" s="1" t="s">
        <v>15</v>
      </c>
      <c r="I1" s="1" t="s">
        <v>17</v>
      </c>
      <c r="J1" s="1" t="s">
        <v>26</v>
      </c>
      <c r="K1" s="1" t="s">
        <v>18</v>
      </c>
      <c r="L1" s="1" t="s">
        <v>19</v>
      </c>
      <c r="M1" s="1" t="s">
        <v>28</v>
      </c>
      <c r="N1" s="1" t="s">
        <v>29</v>
      </c>
      <c r="O1" s="1" t="s">
        <v>30</v>
      </c>
      <c r="P1" s="1" t="s">
        <v>3</v>
      </c>
      <c r="Q1" s="1" t="s">
        <v>20</v>
      </c>
      <c r="R1" s="1" t="s">
        <v>27</v>
      </c>
      <c r="S1" s="1" t="s">
        <v>31</v>
      </c>
      <c r="T1" s="1" t="s">
        <v>32</v>
      </c>
      <c r="U1" s="1" t="s">
        <v>33</v>
      </c>
      <c r="V1" s="1" t="s">
        <v>4</v>
      </c>
      <c r="W1" s="1" t="s">
        <v>5</v>
      </c>
      <c r="X1" s="1" t="s">
        <v>6</v>
      </c>
      <c r="Y1" s="1" t="s">
        <v>7</v>
      </c>
      <c r="Z1" s="1" t="s">
        <v>21</v>
      </c>
      <c r="AA1" t="s">
        <v>8</v>
      </c>
      <c r="AB1" t="s">
        <v>9</v>
      </c>
      <c r="AC1" s="1" t="s">
        <v>12</v>
      </c>
      <c r="AD1" s="1" t="s">
        <v>11</v>
      </c>
      <c r="AE1" s="1" t="s">
        <v>10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7</v>
      </c>
      <c r="AK1" s="1" t="s">
        <v>25</v>
      </c>
    </row>
    <row r="2" spans="1:37" ht="12.75">
      <c r="A2" s="2">
        <v>1871</v>
      </c>
      <c r="B2" s="2">
        <v>76790</v>
      </c>
      <c r="C2" s="2">
        <f>LN(B2)</f>
        <v>11.248829702324588</v>
      </c>
      <c r="D2" s="2">
        <v>23922106.275902905</v>
      </c>
      <c r="E2" s="2">
        <f>LN(D2)</f>
        <v>16.990313538182754</v>
      </c>
      <c r="F2" s="2">
        <v>714.4050111012435</v>
      </c>
      <c r="G2" s="2">
        <v>452.0266139304744</v>
      </c>
      <c r="H2" s="2">
        <v>452.0266139304744</v>
      </c>
      <c r="I2" s="2">
        <f>100</f>
        <v>100</v>
      </c>
      <c r="J2" s="2">
        <v>100</v>
      </c>
      <c r="K2" s="2">
        <v>0.8267265112605041</v>
      </c>
      <c r="L2" s="2">
        <v>100</v>
      </c>
      <c r="M2" s="2"/>
      <c r="N2" s="2"/>
      <c r="O2" s="2"/>
      <c r="P2" s="2">
        <v>682.1637596239259</v>
      </c>
      <c r="Q2" s="2">
        <v>100</v>
      </c>
      <c r="R2" s="2">
        <v>100</v>
      </c>
      <c r="S2" s="2"/>
      <c r="T2" s="2"/>
      <c r="U2" s="2"/>
      <c r="V2" s="2">
        <v>0</v>
      </c>
      <c r="W2" s="2">
        <v>0</v>
      </c>
      <c r="X2" s="2">
        <v>0</v>
      </c>
      <c r="Y2" s="2">
        <v>100</v>
      </c>
      <c r="Z2" s="2">
        <v>100</v>
      </c>
      <c r="AA2">
        <v>0.6756</v>
      </c>
      <c r="AC2">
        <v>0.6756</v>
      </c>
      <c r="AD2">
        <f aca="true" t="shared" si="0" ref="AD2:AD33">G2*AC2</f>
        <v>305.3891803714285</v>
      </c>
      <c r="AE2">
        <f aca="true" t="shared" si="1" ref="AE2:AE33">H2*AC2</f>
        <v>305.3891803714285</v>
      </c>
      <c r="AF2">
        <f aca="true" t="shared" si="2" ref="AF2:AF33">P2*AC2</f>
        <v>460.86983600192434</v>
      </c>
      <c r="AG2">
        <f aca="true" t="shared" si="3" ref="AG2:AG33">Y2*AC2</f>
        <v>67.56</v>
      </c>
      <c r="AH2">
        <v>100</v>
      </c>
      <c r="AI2">
        <v>100</v>
      </c>
      <c r="AJ2">
        <v>100</v>
      </c>
      <c r="AK2">
        <f aca="true" t="shared" si="4" ref="AK2:AK37">D2*AC2</f>
        <v>16161775.000000002</v>
      </c>
    </row>
    <row r="3" spans="1:37" ht="12.75">
      <c r="A3" s="2">
        <v>1872</v>
      </c>
      <c r="B3" s="2">
        <v>78940</v>
      </c>
      <c r="C3" s="2">
        <f aca="true" t="shared" si="5" ref="C3:C66">LN(B3)</f>
        <v>11.276443349216837</v>
      </c>
      <c r="D3" s="2">
        <v>14978791.873053536</v>
      </c>
      <c r="E3" s="2">
        <f aca="true" t="shared" si="6" ref="E3:E66">LN(D3)</f>
        <v>16.522145883472145</v>
      </c>
      <c r="F3" s="2">
        <v>356.2230699737999</v>
      </c>
      <c r="G3" s="2">
        <v>517.6716277197517</v>
      </c>
      <c r="H3" s="2">
        <v>517.6716277197517</v>
      </c>
      <c r="I3" s="2">
        <f>H3/$H$2*100</f>
        <v>114.52237805612349</v>
      </c>
      <c r="J3" s="2">
        <f>AVERAGE(I2:I4)</f>
        <v>102.6497096515601</v>
      </c>
      <c r="K3" s="2">
        <v>1.3384305964341838</v>
      </c>
      <c r="L3" s="2">
        <f>K3/$K$2*100</f>
        <v>161.8952069643307</v>
      </c>
      <c r="M3" s="2">
        <v>0.1192034464951709</v>
      </c>
      <c r="N3" s="2">
        <v>0.1479015292310431</v>
      </c>
      <c r="O3" s="2">
        <v>0.24100470586191225</v>
      </c>
      <c r="P3" s="2">
        <v>596.3461008595306</v>
      </c>
      <c r="Q3" s="2">
        <f>P3/$P$2*100</f>
        <v>87.41978629710462</v>
      </c>
      <c r="R3" s="2">
        <f>AVERAGE(Q2:Q4)</f>
        <v>82.27205569373349</v>
      </c>
      <c r="S3" s="2">
        <v>-0.13863617935702358</v>
      </c>
      <c r="T3" s="2">
        <v>0.08724249601662647</v>
      </c>
      <c r="U3" s="2">
        <v>-0.051393683340397164</v>
      </c>
      <c r="V3" s="2">
        <v>0.24100470586191225</v>
      </c>
      <c r="W3" s="2">
        <v>-0.051393683340397164</v>
      </c>
      <c r="X3" s="2">
        <v>-0.09638374870710553</v>
      </c>
      <c r="Y3" s="2">
        <v>90.36162512928944</v>
      </c>
      <c r="Z3" s="2">
        <f>AVERAGE(Y2:Y4)</f>
        <v>88.22872063790085</v>
      </c>
      <c r="AA3">
        <v>0.6743</v>
      </c>
      <c r="AC3">
        <v>0.6743</v>
      </c>
      <c r="AD3">
        <f t="shared" si="0"/>
        <v>349.06597857142856</v>
      </c>
      <c r="AE3">
        <f t="shared" si="1"/>
        <v>349.06597857142856</v>
      </c>
      <c r="AF3">
        <f t="shared" si="2"/>
        <v>402.1161758095815</v>
      </c>
      <c r="AG3">
        <f t="shared" si="3"/>
        <v>60.93084382467987</v>
      </c>
      <c r="AH3">
        <f>AF3/$AE$2*100</f>
        <v>131.67335375814858</v>
      </c>
      <c r="AI3">
        <f>AF3/$AF$2*100</f>
        <v>87.25157178824402</v>
      </c>
      <c r="AJ3">
        <f>AG3/$AG$2*100</f>
        <v>90.18774988851371</v>
      </c>
      <c r="AK3">
        <f t="shared" si="4"/>
        <v>10100199.36</v>
      </c>
    </row>
    <row r="4" spans="1:37" ht="12.75">
      <c r="A4" s="2">
        <v>1873</v>
      </c>
      <c r="B4" s="2">
        <v>83940</v>
      </c>
      <c r="C4" s="2">
        <f t="shared" si="5"/>
        <v>11.337857536887581</v>
      </c>
      <c r="D4" s="2">
        <v>17580333.495957624</v>
      </c>
      <c r="E4" s="2">
        <f t="shared" si="6"/>
        <v>16.682291420232364</v>
      </c>
      <c r="F4" s="2">
        <v>358.75022790632835</v>
      </c>
      <c r="G4" s="2">
        <v>422.3137785920054</v>
      </c>
      <c r="H4" s="2">
        <v>422.3137785920054</v>
      </c>
      <c r="I4" s="2">
        <f aca="true" t="shared" si="7" ref="I4:I67">H4/$H$2*100</f>
        <v>93.4267508985568</v>
      </c>
      <c r="J4" s="2">
        <f aca="true" t="shared" si="8" ref="J4:J67">AVERAGE(I3:I5)</f>
        <v>96.02192863143576</v>
      </c>
      <c r="K4" s="2">
        <v>1.2017363604389464</v>
      </c>
      <c r="L4" s="2">
        <f aca="true" t="shared" si="9" ref="L4:L67">K4/$K$2*100</f>
        <v>145.3608108692036</v>
      </c>
      <c r="M4" s="2">
        <v>-0.11919690516176747</v>
      </c>
      <c r="N4" s="2">
        <v>0.09857751415528763</v>
      </c>
      <c r="O4" s="2">
        <v>-0.03618426166257786</v>
      </c>
      <c r="P4" s="2">
        <v>405.1805842373315</v>
      </c>
      <c r="Q4" s="2">
        <f aca="true" t="shared" si="10" ref="Q4:Q67">P4/$P$2*100</f>
        <v>59.39638078409588</v>
      </c>
      <c r="R4" s="2">
        <f aca="true" t="shared" si="11" ref="R4:R67">AVERAGE(Q3:Q5)</f>
        <v>69.3469805430277</v>
      </c>
      <c r="S4" s="2">
        <v>0.4203111335724238</v>
      </c>
      <c r="T4" s="2">
        <v>0.14896957486779094</v>
      </c>
      <c r="U4" s="2">
        <v>0.5692807084402148</v>
      </c>
      <c r="V4" s="2">
        <v>0.20482044419933437</v>
      </c>
      <c r="W4" s="2">
        <v>0.5178870250998177</v>
      </c>
      <c r="X4" s="2">
        <v>-0.17747675876712543</v>
      </c>
      <c r="Y4" s="2">
        <v>74.32453678441311</v>
      </c>
      <c r="Z4" s="2">
        <f aca="true" t="shared" si="12" ref="Z4:Z67">AVERAGE(Y3:Y5)</f>
        <v>76.57177778270893</v>
      </c>
      <c r="AA4">
        <v>0.7174</v>
      </c>
      <c r="AC4">
        <v>0.7174</v>
      </c>
      <c r="AD4">
        <f t="shared" si="0"/>
        <v>302.9679047619047</v>
      </c>
      <c r="AE4">
        <f t="shared" si="1"/>
        <v>302.9679047619047</v>
      </c>
      <c r="AF4">
        <f t="shared" si="2"/>
        <v>290.67655113186163</v>
      </c>
      <c r="AG4">
        <f t="shared" si="3"/>
        <v>53.32042268913797</v>
      </c>
      <c r="AH4">
        <f>AF4/$AE$2*100</f>
        <v>95.18233448163662</v>
      </c>
      <c r="AI4">
        <f aca="true" t="shared" si="13" ref="AI4:AI67">AF4/$AF$2*100</f>
        <v>63.071290074763745</v>
      </c>
      <c r="AJ4">
        <f aca="true" t="shared" si="14" ref="AJ4:AJ67">AG4/$AG$2*100</f>
        <v>78.92306496320008</v>
      </c>
      <c r="AK4">
        <f t="shared" si="4"/>
        <v>12612131.25</v>
      </c>
    </row>
    <row r="5" spans="1:37" ht="12.75">
      <c r="A5" s="2">
        <v>1874</v>
      </c>
      <c r="B5" s="2">
        <v>114340</v>
      </c>
      <c r="C5" s="2">
        <f t="shared" si="5"/>
        <v>11.646931744817962</v>
      </c>
      <c r="D5" s="2">
        <v>28924129.791431796</v>
      </c>
      <c r="E5" s="2">
        <f t="shared" si="6"/>
        <v>17.180186745593414</v>
      </c>
      <c r="F5" s="2">
        <v>374.13994801453083</v>
      </c>
      <c r="G5" s="2">
        <v>362.14861155849036</v>
      </c>
      <c r="H5" s="2">
        <v>362.14861155849036</v>
      </c>
      <c r="I5" s="2">
        <f t="shared" si="7"/>
        <v>80.11665693962699</v>
      </c>
      <c r="J5" s="2">
        <f t="shared" si="8"/>
        <v>85.47824591604659</v>
      </c>
      <c r="K5" s="2">
        <v>1.0480812324929971</v>
      </c>
      <c r="L5" s="2">
        <f t="shared" si="9"/>
        <v>126.77484249234914</v>
      </c>
      <c r="M5" s="2">
        <v>-0.13237482529421463</v>
      </c>
      <c r="N5" s="2">
        <v>0.05716188510762467</v>
      </c>
      <c r="O5" s="2">
        <v>-0.08156426075410378</v>
      </c>
      <c r="P5" s="2">
        <v>417.6532238771085</v>
      </c>
      <c r="Q5" s="2">
        <f t="shared" si="10"/>
        <v>61.22477454788261</v>
      </c>
      <c r="R5" s="2">
        <f t="shared" si="11"/>
        <v>55.645544745454515</v>
      </c>
      <c r="S5" s="2">
        <v>-0.08619533126529663</v>
      </c>
      <c r="T5" s="2">
        <v>0.019306394933141558</v>
      </c>
      <c r="U5" s="2">
        <v>-0.06688893633215509</v>
      </c>
      <c r="V5" s="2">
        <v>0.1232561834452306</v>
      </c>
      <c r="W5" s="2">
        <v>0.45099808876766256</v>
      </c>
      <c r="X5" s="2">
        <v>-0.125064558114249</v>
      </c>
      <c r="Y5" s="2">
        <v>65.02917143442426</v>
      </c>
      <c r="Z5" s="2">
        <f t="shared" si="12"/>
        <v>70.0148758122312</v>
      </c>
      <c r="AA5">
        <v>0.7096</v>
      </c>
      <c r="AC5">
        <v>0.7096</v>
      </c>
      <c r="AD5">
        <f t="shared" si="0"/>
        <v>256.98065476190476</v>
      </c>
      <c r="AE5">
        <f t="shared" si="1"/>
        <v>256.98065476190476</v>
      </c>
      <c r="AF5">
        <f t="shared" si="2"/>
        <v>296.3667276631962</v>
      </c>
      <c r="AG5">
        <f t="shared" si="3"/>
        <v>46.14470004986745</v>
      </c>
      <c r="AH5">
        <f aca="true" t="shared" si="15" ref="AH5:AH68">AF5/$AE$2*100</f>
        <v>97.04558861670908</v>
      </c>
      <c r="AI5">
        <f t="shared" si="13"/>
        <v>64.30595029481572</v>
      </c>
      <c r="AJ5">
        <f t="shared" si="14"/>
        <v>68.30180587606195</v>
      </c>
      <c r="AK5">
        <f t="shared" si="4"/>
        <v>20524562.500000004</v>
      </c>
    </row>
    <row r="6" spans="1:37" ht="12.75">
      <c r="A6" s="2">
        <v>1875</v>
      </c>
      <c r="B6" s="2">
        <v>114840</v>
      </c>
      <c r="C6" s="2">
        <f t="shared" si="5"/>
        <v>11.651295134235001</v>
      </c>
      <c r="D6" s="2">
        <v>20958341.40635844</v>
      </c>
      <c r="E6" s="2">
        <f t="shared" si="6"/>
        <v>16.858047282910036</v>
      </c>
      <c r="F6" s="2">
        <v>364.544523099851</v>
      </c>
      <c r="G6" s="2">
        <v>374.6908718339125</v>
      </c>
      <c r="H6" s="2">
        <v>374.6908718339125</v>
      </c>
      <c r="I6" s="2">
        <f t="shared" si="7"/>
        <v>82.89132990995597</v>
      </c>
      <c r="J6" s="2">
        <f t="shared" si="8"/>
        <v>85.91992584385947</v>
      </c>
      <c r="K6" s="2">
        <v>1.1085005821012928</v>
      </c>
      <c r="L6" s="2">
        <f t="shared" si="9"/>
        <v>134.0831057191053</v>
      </c>
      <c r="M6" s="2">
        <v>0.023183599848099687</v>
      </c>
      <c r="N6" s="2">
        <v>0.11679124059703973</v>
      </c>
      <c r="O6" s="2">
        <v>0.09694648864623005</v>
      </c>
      <c r="P6" s="2">
        <v>315.9474121819794</v>
      </c>
      <c r="Q6" s="2">
        <f t="shared" si="10"/>
        <v>46.31547890438506</v>
      </c>
      <c r="R6" s="2">
        <f t="shared" si="11"/>
        <v>53.37934544762936</v>
      </c>
      <c r="S6" s="2">
        <v>-0.20955555854756475</v>
      </c>
      <c r="T6" s="2">
        <v>0.026848412465337302</v>
      </c>
      <c r="U6" s="2">
        <v>-0.18270714608222743</v>
      </c>
      <c r="V6" s="2">
        <v>0.22020267209146066</v>
      </c>
      <c r="W6" s="2">
        <v>0.26829094268543513</v>
      </c>
      <c r="X6" s="2">
        <v>0.08706473815588</v>
      </c>
      <c r="Y6" s="2">
        <v>70.69091921785623</v>
      </c>
      <c r="Z6" s="2">
        <f t="shared" si="12"/>
        <v>67.15317899950038</v>
      </c>
      <c r="AA6">
        <v>0.732</v>
      </c>
      <c r="AC6">
        <v>0.732</v>
      </c>
      <c r="AD6">
        <f t="shared" si="0"/>
        <v>274.273718182424</v>
      </c>
      <c r="AE6">
        <f t="shared" si="1"/>
        <v>274.273718182424</v>
      </c>
      <c r="AF6">
        <f t="shared" si="2"/>
        <v>231.27350571720893</v>
      </c>
      <c r="AG6">
        <f t="shared" si="3"/>
        <v>51.74575286747076</v>
      </c>
      <c r="AH6">
        <f t="shared" si="15"/>
        <v>75.7307463990451</v>
      </c>
      <c r="AI6">
        <f t="shared" si="13"/>
        <v>50.181957605106376</v>
      </c>
      <c r="AJ6">
        <f t="shared" si="14"/>
        <v>76.59229258062575</v>
      </c>
      <c r="AK6">
        <f t="shared" si="4"/>
        <v>15341505.909454377</v>
      </c>
    </row>
    <row r="7" spans="1:37" ht="12.75">
      <c r="A7" s="2">
        <v>1876</v>
      </c>
      <c r="B7" s="2">
        <v>84840</v>
      </c>
      <c r="C7" s="2">
        <f t="shared" si="5"/>
        <v>11.348522408678619</v>
      </c>
      <c r="D7" s="2">
        <v>14303930.501148185</v>
      </c>
      <c r="E7" s="2">
        <f t="shared" si="6"/>
        <v>16.47604491768314</v>
      </c>
      <c r="F7" s="2">
        <v>469.302096589576</v>
      </c>
      <c r="G7" s="2">
        <v>428.30331105831505</v>
      </c>
      <c r="H7" s="2">
        <v>428.30331105831505</v>
      </c>
      <c r="I7" s="2">
        <f t="shared" si="7"/>
        <v>94.7517906819955</v>
      </c>
      <c r="J7" s="2">
        <f t="shared" si="8"/>
        <v>102.175325013418</v>
      </c>
      <c r="K7" s="2">
        <v>1.0825681325789458</v>
      </c>
      <c r="L7" s="2">
        <f t="shared" si="9"/>
        <v>130.94634293611338</v>
      </c>
      <c r="M7" s="2">
        <v>0.025868827327168494</v>
      </c>
      <c r="N7" s="2">
        <v>0.09011817344752567</v>
      </c>
      <c r="O7" s="2">
        <v>0.09796336608518907</v>
      </c>
      <c r="P7" s="2">
        <v>358.8030132454861</v>
      </c>
      <c r="Q7" s="2">
        <f t="shared" si="10"/>
        <v>52.597782890620394</v>
      </c>
      <c r="R7" s="2">
        <f t="shared" si="11"/>
        <v>56.00382261441971</v>
      </c>
      <c r="S7" s="2">
        <v>0.08580072433562505</v>
      </c>
      <c r="T7" s="2">
        <v>0.05285468037887819</v>
      </c>
      <c r="U7" s="2">
        <v>0.1386554047145033</v>
      </c>
      <c r="V7" s="2">
        <v>0.31816603817664973</v>
      </c>
      <c r="W7" s="2">
        <v>0.4069463473999384</v>
      </c>
      <c r="X7" s="2">
        <v>-0.07004397348938218</v>
      </c>
      <c r="Y7" s="2">
        <v>65.73944634622066</v>
      </c>
      <c r="Z7" s="2">
        <f t="shared" si="12"/>
        <v>73.68087725942621</v>
      </c>
      <c r="AA7">
        <v>0.7403</v>
      </c>
      <c r="AC7">
        <v>0.7403</v>
      </c>
      <c r="AD7">
        <f t="shared" si="0"/>
        <v>317.07294117647064</v>
      </c>
      <c r="AE7">
        <f t="shared" si="1"/>
        <v>317.07294117647064</v>
      </c>
      <c r="AF7">
        <f t="shared" si="2"/>
        <v>265.62187070563334</v>
      </c>
      <c r="AG7">
        <f t="shared" si="3"/>
        <v>48.66691213010715</v>
      </c>
      <c r="AH7">
        <f t="shared" si="15"/>
        <v>86.97815370622224</v>
      </c>
      <c r="AI7">
        <f t="shared" si="13"/>
        <v>57.634900346249665</v>
      </c>
      <c r="AJ7">
        <f t="shared" si="14"/>
        <v>72.03509788352153</v>
      </c>
      <c r="AK7">
        <f t="shared" si="4"/>
        <v>10589199.75</v>
      </c>
    </row>
    <row r="8" spans="1:37" ht="12.75">
      <c r="A8" s="2">
        <v>1877</v>
      </c>
      <c r="B8" s="2">
        <v>82690</v>
      </c>
      <c r="C8" s="2">
        <f t="shared" si="5"/>
        <v>11.322853954716212</v>
      </c>
      <c r="D8" s="2">
        <v>15426931.316106575</v>
      </c>
      <c r="E8" s="2">
        <f t="shared" si="6"/>
        <v>16.55162532679687</v>
      </c>
      <c r="F8" s="2">
        <v>963.203463203463</v>
      </c>
      <c r="G8" s="2">
        <v>582.584802899604</v>
      </c>
      <c r="H8" s="2">
        <v>582.584802899604</v>
      </c>
      <c r="I8" s="2">
        <f t="shared" si="7"/>
        <v>128.8828544483026</v>
      </c>
      <c r="J8" s="2">
        <f t="shared" si="8"/>
        <v>122.93927383014316</v>
      </c>
      <c r="K8" s="2">
        <v>0.8234969946882863</v>
      </c>
      <c r="L8" s="2">
        <f t="shared" si="9"/>
        <v>99.60936095211295</v>
      </c>
      <c r="M8" s="2">
        <v>0.15214836296539042</v>
      </c>
      <c r="N8" s="2">
        <v>0.16646792169821273</v>
      </c>
      <c r="O8" s="2">
        <v>0.30672571882801647</v>
      </c>
      <c r="P8" s="2">
        <v>471.36292021145425</v>
      </c>
      <c r="Q8" s="2">
        <f t="shared" si="10"/>
        <v>69.09820604825367</v>
      </c>
      <c r="R8" s="2">
        <f t="shared" si="11"/>
        <v>81.19766105204143</v>
      </c>
      <c r="S8" s="2">
        <v>0.19646533639254846</v>
      </c>
      <c r="T8" s="2">
        <v>0.12556621122830572</v>
      </c>
      <c r="U8" s="2">
        <v>0.3220315476208542</v>
      </c>
      <c r="V8" s="2">
        <v>0.6248917570046661</v>
      </c>
      <c r="W8" s="2">
        <v>0.7289778950207926</v>
      </c>
      <c r="X8" s="2">
        <v>0.2870851660141194</v>
      </c>
      <c r="Y8" s="2">
        <v>84.61226621420171</v>
      </c>
      <c r="Z8" s="2">
        <f t="shared" si="12"/>
        <v>80.81210969293015</v>
      </c>
      <c r="AA8">
        <v>0.7469</v>
      </c>
      <c r="AC8">
        <v>0.7469</v>
      </c>
      <c r="AD8">
        <f t="shared" si="0"/>
        <v>435.13258928571423</v>
      </c>
      <c r="AE8">
        <f t="shared" si="1"/>
        <v>435.13258928571423</v>
      </c>
      <c r="AF8">
        <f t="shared" si="2"/>
        <v>352.06096510593517</v>
      </c>
      <c r="AG8">
        <f t="shared" si="3"/>
        <v>63.196901635387256</v>
      </c>
      <c r="AH8">
        <f t="shared" si="15"/>
        <v>115.28272372902744</v>
      </c>
      <c r="AI8">
        <f t="shared" si="13"/>
        <v>76.3905418849033</v>
      </c>
      <c r="AJ8">
        <f t="shared" si="14"/>
        <v>93.5418911121777</v>
      </c>
      <c r="AK8">
        <f t="shared" si="4"/>
        <v>11522375</v>
      </c>
    </row>
    <row r="9" spans="1:37" ht="12.75">
      <c r="A9" s="2">
        <v>1878</v>
      </c>
      <c r="B9" s="2">
        <v>82590</v>
      </c>
      <c r="C9" s="2">
        <f t="shared" si="5"/>
        <v>11.321643886804763</v>
      </c>
      <c r="D9" s="2">
        <v>13627463.777167125</v>
      </c>
      <c r="E9" s="2">
        <f t="shared" si="6"/>
        <v>16.427597709848218</v>
      </c>
      <c r="F9" s="2">
        <v>699.8520497127155</v>
      </c>
      <c r="G9" s="2">
        <v>504.3166843617287</v>
      </c>
      <c r="H9" s="2">
        <v>656.2665960974108</v>
      </c>
      <c r="I9" s="2">
        <f t="shared" si="7"/>
        <v>145.18317636013137</v>
      </c>
      <c r="J9" s="2">
        <f t="shared" si="8"/>
        <v>133.70704828996952</v>
      </c>
      <c r="K9" s="2">
        <v>0.9318951140954861</v>
      </c>
      <c r="L9" s="2">
        <f t="shared" si="9"/>
        <v>112.72108749417411</v>
      </c>
      <c r="M9" s="2">
        <v>0.008219823179491194</v>
      </c>
      <c r="N9" s="2">
        <v>0.08046199216260076</v>
      </c>
      <c r="O9" s="2">
        <v>0.08868181534209194</v>
      </c>
      <c r="P9" s="2">
        <v>831.5371186209535</v>
      </c>
      <c r="Q9" s="2">
        <f t="shared" si="10"/>
        <v>121.8969942172502</v>
      </c>
      <c r="R9" s="2">
        <f t="shared" si="11"/>
        <v>95.21217812305956</v>
      </c>
      <c r="S9" s="2">
        <v>-0.07707229476997383</v>
      </c>
      <c r="T9" s="2">
        <v>0.05120785540931303</v>
      </c>
      <c r="U9" s="2">
        <v>-0.025864439360660855</v>
      </c>
      <c r="V9" s="2">
        <v>0.7135735723467581</v>
      </c>
      <c r="W9" s="2">
        <v>0.7031134556601317</v>
      </c>
      <c r="X9" s="2">
        <v>0.08831284917070548</v>
      </c>
      <c r="Y9" s="2">
        <v>92.08461651836808</v>
      </c>
      <c r="Z9" s="2">
        <f t="shared" si="12"/>
        <v>87.44507603667802</v>
      </c>
      <c r="AA9">
        <v>0.8006</v>
      </c>
      <c r="AC9">
        <v>0.8006</v>
      </c>
      <c r="AD9">
        <f t="shared" si="0"/>
        <v>403.75593749999996</v>
      </c>
      <c r="AE9">
        <f t="shared" si="1"/>
        <v>525.4070368355871</v>
      </c>
      <c r="AF9">
        <f t="shared" si="2"/>
        <v>665.7286171679353</v>
      </c>
      <c r="AG9">
        <f t="shared" si="3"/>
        <v>73.72294398460548</v>
      </c>
      <c r="AH9">
        <f t="shared" si="15"/>
        <v>217.99351776583745</v>
      </c>
      <c r="AI9">
        <f t="shared" si="13"/>
        <v>144.45046413607238</v>
      </c>
      <c r="AJ9">
        <f t="shared" si="14"/>
        <v>109.1221787812396</v>
      </c>
      <c r="AK9">
        <f t="shared" si="4"/>
        <v>10910147.5</v>
      </c>
    </row>
    <row r="10" spans="1:37" ht="12.75">
      <c r="A10" s="2">
        <v>1879</v>
      </c>
      <c r="B10" s="2">
        <v>82590</v>
      </c>
      <c r="C10" s="2">
        <f t="shared" si="5"/>
        <v>11.321643886804763</v>
      </c>
      <c r="D10" s="2">
        <v>16113884.473550357</v>
      </c>
      <c r="E10" s="2">
        <f t="shared" si="6"/>
        <v>16.595191847971893</v>
      </c>
      <c r="F10" s="2">
        <v>716.3068944260766</v>
      </c>
      <c r="G10" s="2">
        <v>497.3191389030179</v>
      </c>
      <c r="H10" s="2">
        <v>574.3229299175854</v>
      </c>
      <c r="I10" s="2">
        <f t="shared" si="7"/>
        <v>127.05511406147454</v>
      </c>
      <c r="J10" s="2">
        <f t="shared" si="8"/>
        <v>129.9768688933444</v>
      </c>
      <c r="K10" s="2">
        <v>0.9275352502307442</v>
      </c>
      <c r="L10" s="2">
        <f t="shared" si="9"/>
        <v>112.19372278464104</v>
      </c>
      <c r="M10" s="2">
        <v>0.10406220036789124</v>
      </c>
      <c r="N10" s="2">
        <v>0.08704468572969812</v>
      </c>
      <c r="O10" s="2">
        <v>0.1911068860975894</v>
      </c>
      <c r="P10" s="2">
        <v>645.6088828798687</v>
      </c>
      <c r="Q10" s="2">
        <f t="shared" si="10"/>
        <v>94.6413341036748</v>
      </c>
      <c r="R10" s="2">
        <f t="shared" si="11"/>
        <v>103.43574152426531</v>
      </c>
      <c r="S10" s="2">
        <v>0.413460101078859</v>
      </c>
      <c r="T10" s="2">
        <v>0.0839046309328689</v>
      </c>
      <c r="U10" s="2">
        <v>0.49736473201172793</v>
      </c>
      <c r="V10" s="2">
        <v>0.9046804584443475</v>
      </c>
      <c r="W10" s="2">
        <v>1.2004781876718598</v>
      </c>
      <c r="X10" s="2">
        <v>-0.07000377896581655</v>
      </c>
      <c r="Y10" s="2">
        <v>85.63834537746426</v>
      </c>
      <c r="Z10" s="2">
        <f t="shared" si="12"/>
        <v>88.14251627202766</v>
      </c>
      <c r="AA10">
        <v>0.7864</v>
      </c>
      <c r="AC10">
        <v>0.7864</v>
      </c>
      <c r="AD10">
        <f t="shared" si="0"/>
        <v>391.09177083333327</v>
      </c>
      <c r="AE10">
        <f t="shared" si="1"/>
        <v>451.6475520871891</v>
      </c>
      <c r="AF10">
        <f t="shared" si="2"/>
        <v>507.70682549672875</v>
      </c>
      <c r="AG10">
        <f t="shared" si="3"/>
        <v>67.3459948048379</v>
      </c>
      <c r="AH10">
        <f t="shared" si="15"/>
        <v>166.24912018141316</v>
      </c>
      <c r="AI10">
        <f t="shared" si="13"/>
        <v>110.16273703245983</v>
      </c>
      <c r="AJ10">
        <f t="shared" si="14"/>
        <v>99.68323683368546</v>
      </c>
      <c r="AK10">
        <f t="shared" si="4"/>
        <v>12671958.75</v>
      </c>
    </row>
    <row r="11" spans="1:37" ht="12.75">
      <c r="A11" s="2">
        <v>1880</v>
      </c>
      <c r="B11" s="2">
        <v>86120</v>
      </c>
      <c r="C11" s="2">
        <f t="shared" si="5"/>
        <v>11.3634969514783</v>
      </c>
      <c r="D11" s="2">
        <v>17001261.764306117</v>
      </c>
      <c r="E11" s="2">
        <f t="shared" si="6"/>
        <v>16.64879812069599</v>
      </c>
      <c r="F11" s="2">
        <v>625.8072335089583</v>
      </c>
      <c r="G11" s="2">
        <v>462.26639407301803</v>
      </c>
      <c r="H11" s="2">
        <v>532.0005920393141</v>
      </c>
      <c r="I11" s="2">
        <f t="shared" si="7"/>
        <v>117.69231625842731</v>
      </c>
      <c r="J11" s="2">
        <f t="shared" si="8"/>
        <v>122.33939975298127</v>
      </c>
      <c r="K11" s="2">
        <v>1.0026964393699456</v>
      </c>
      <c r="L11" s="2">
        <f t="shared" si="9"/>
        <v>121.28514396388974</v>
      </c>
      <c r="M11" s="2">
        <v>-0.007675535726157173</v>
      </c>
      <c r="N11" s="2">
        <v>0.0800466721403743</v>
      </c>
      <c r="O11" s="2">
        <v>0.07237113641421711</v>
      </c>
      <c r="P11" s="2">
        <v>639.6574280296212</v>
      </c>
      <c r="Q11" s="2">
        <f t="shared" si="10"/>
        <v>93.76889625187091</v>
      </c>
      <c r="R11" s="2">
        <f t="shared" si="11"/>
        <v>95.93554958418933</v>
      </c>
      <c r="S11" s="2">
        <v>0.049006492177611403</v>
      </c>
      <c r="T11" s="2">
        <v>0.061617224516116266</v>
      </c>
      <c r="U11" s="2">
        <v>0.11062371669372764</v>
      </c>
      <c r="V11" s="2">
        <v>0.9770515948585646</v>
      </c>
      <c r="W11" s="2">
        <v>1.3111019043655874</v>
      </c>
      <c r="X11" s="2">
        <v>0.012450515456444045</v>
      </c>
      <c r="Y11" s="2">
        <v>86.70458692025068</v>
      </c>
      <c r="Z11" s="2">
        <f t="shared" si="12"/>
        <v>89.3248675761198</v>
      </c>
      <c r="AA11">
        <v>0.8139</v>
      </c>
      <c r="AC11">
        <v>0.8139</v>
      </c>
      <c r="AD11">
        <f t="shared" si="0"/>
        <v>376.23861813602934</v>
      </c>
      <c r="AE11">
        <f t="shared" si="1"/>
        <v>432.9952818607978</v>
      </c>
      <c r="AF11">
        <f t="shared" si="2"/>
        <v>520.6171806733087</v>
      </c>
      <c r="AG11">
        <f t="shared" si="3"/>
        <v>70.56886329439202</v>
      </c>
      <c r="AH11">
        <f t="shared" si="15"/>
        <v>170.47662921132633</v>
      </c>
      <c r="AI11">
        <f t="shared" si="13"/>
        <v>112.9640388682619</v>
      </c>
      <c r="AJ11">
        <f t="shared" si="14"/>
        <v>104.45361648074602</v>
      </c>
      <c r="AK11">
        <f t="shared" si="4"/>
        <v>13837326.949968748</v>
      </c>
    </row>
    <row r="12" spans="1:37" ht="12.75">
      <c r="A12" s="2">
        <v>1881</v>
      </c>
      <c r="B12" s="2">
        <v>91960</v>
      </c>
      <c r="C12" s="2">
        <f t="shared" si="5"/>
        <v>11.429108978877117</v>
      </c>
      <c r="D12" s="2">
        <v>21210161.86340431</v>
      </c>
      <c r="E12" s="2">
        <f t="shared" si="6"/>
        <v>16.86999095797824</v>
      </c>
      <c r="F12" s="2">
        <v>590.8394690967237</v>
      </c>
      <c r="G12" s="2">
        <v>484.7163148113559</v>
      </c>
      <c r="H12" s="2">
        <v>552.6964166619055</v>
      </c>
      <c r="I12" s="2">
        <f t="shared" si="7"/>
        <v>122.27076893904191</v>
      </c>
      <c r="J12" s="2">
        <f t="shared" si="8"/>
        <v>114.39750075607321</v>
      </c>
      <c r="K12" s="2">
        <v>1.4577254660152335</v>
      </c>
      <c r="L12" s="2">
        <f t="shared" si="9"/>
        <v>176.32499335150746</v>
      </c>
      <c r="M12" s="2">
        <v>0.06738051940322766</v>
      </c>
      <c r="N12" s="2">
        <v>0.17529553918655644</v>
      </c>
      <c r="O12" s="2">
        <v>0.24267605858978408</v>
      </c>
      <c r="P12" s="2">
        <v>678.0463446686547</v>
      </c>
      <c r="Q12" s="2">
        <f t="shared" si="10"/>
        <v>99.39641839702227</v>
      </c>
      <c r="R12" s="2">
        <f t="shared" si="11"/>
        <v>94.82141787944379</v>
      </c>
      <c r="S12" s="2">
        <v>0.190769809706026</v>
      </c>
      <c r="T12" s="2">
        <v>0.06719918142013642</v>
      </c>
      <c r="U12" s="2">
        <v>0.25796899112616245</v>
      </c>
      <c r="V12" s="2">
        <v>1.2197276534483488</v>
      </c>
      <c r="W12" s="2">
        <v>1.5690708954917498</v>
      </c>
      <c r="X12" s="2">
        <v>0.1029597605788124</v>
      </c>
      <c r="Y12" s="2">
        <v>95.6316704306445</v>
      </c>
      <c r="Z12" s="2">
        <f t="shared" si="12"/>
        <v>92.71056068731171</v>
      </c>
      <c r="AA12">
        <v>0.8031</v>
      </c>
      <c r="AC12">
        <v>0.8031</v>
      </c>
      <c r="AD12">
        <f t="shared" si="0"/>
        <v>389.2756724249999</v>
      </c>
      <c r="AE12">
        <f t="shared" si="1"/>
        <v>443.8704922211763</v>
      </c>
      <c r="AF12">
        <f t="shared" si="2"/>
        <v>544.5390194033967</v>
      </c>
      <c r="AG12">
        <f t="shared" si="3"/>
        <v>76.8017945228506</v>
      </c>
      <c r="AH12">
        <f t="shared" si="15"/>
        <v>178.30985981268327</v>
      </c>
      <c r="AI12">
        <f t="shared" si="13"/>
        <v>118.15462346750829</v>
      </c>
      <c r="AJ12">
        <f t="shared" si="14"/>
        <v>113.67938798527324</v>
      </c>
      <c r="AK12">
        <f t="shared" si="4"/>
        <v>17033880.992500003</v>
      </c>
    </row>
    <row r="13" spans="1:37" ht="12.75">
      <c r="A13" s="2">
        <v>1882</v>
      </c>
      <c r="B13" s="2">
        <v>155062</v>
      </c>
      <c r="C13" s="2">
        <f t="shared" si="5"/>
        <v>11.95158031592271</v>
      </c>
      <c r="D13" s="2">
        <v>27204998.53215574</v>
      </c>
      <c r="E13" s="2">
        <f t="shared" si="6"/>
        <v>17.118911283947217</v>
      </c>
      <c r="F13" s="2">
        <v>494.2340948866659</v>
      </c>
      <c r="G13" s="2">
        <v>418.8309122958613</v>
      </c>
      <c r="H13" s="2">
        <v>466.6244385650802</v>
      </c>
      <c r="I13" s="2">
        <f t="shared" si="7"/>
        <v>103.22941707075042</v>
      </c>
      <c r="J13" s="2">
        <f t="shared" si="8"/>
        <v>110.24988875204302</v>
      </c>
      <c r="K13" s="2">
        <v>1.126485126300574</v>
      </c>
      <c r="L13" s="2">
        <f t="shared" si="9"/>
        <v>136.25849793821538</v>
      </c>
      <c r="M13" s="2">
        <v>0.03273735931912322</v>
      </c>
      <c r="N13" s="2">
        <v>0.19515966528834688</v>
      </c>
      <c r="O13" s="2">
        <v>0.20735390194553885</v>
      </c>
      <c r="P13" s="2">
        <v>622.8082747071057</v>
      </c>
      <c r="Q13" s="2">
        <f t="shared" si="10"/>
        <v>91.29893898943817</v>
      </c>
      <c r="R13" s="2">
        <f t="shared" si="11"/>
        <v>157.81370843022933</v>
      </c>
      <c r="S13" s="2">
        <v>0.13028572391220514</v>
      </c>
      <c r="T13" s="2">
        <v>0.047206813636793646</v>
      </c>
      <c r="U13" s="2">
        <v>0.17749253754899885</v>
      </c>
      <c r="V13" s="2">
        <v>1.4270815553938876</v>
      </c>
      <c r="W13" s="2">
        <v>1.7465634330407487</v>
      </c>
      <c r="X13" s="2">
        <v>0.0017123436164818706</v>
      </c>
      <c r="Y13" s="2">
        <v>95.79542471103993</v>
      </c>
      <c r="Z13" s="2">
        <f t="shared" si="12"/>
        <v>95.99814584880937</v>
      </c>
      <c r="AA13">
        <v>0.8039</v>
      </c>
      <c r="AC13">
        <v>0.8039</v>
      </c>
      <c r="AD13">
        <f t="shared" si="0"/>
        <v>336.6981703946429</v>
      </c>
      <c r="AE13">
        <f t="shared" si="1"/>
        <v>375.11938616246795</v>
      </c>
      <c r="AF13">
        <f t="shared" si="2"/>
        <v>500.6755720370423</v>
      </c>
      <c r="AG13">
        <f t="shared" si="3"/>
        <v>77.009941925205</v>
      </c>
      <c r="AH13">
        <f t="shared" si="15"/>
        <v>163.94672903214757</v>
      </c>
      <c r="AI13">
        <f t="shared" si="13"/>
        <v>108.63708859326427</v>
      </c>
      <c r="AJ13">
        <f t="shared" si="14"/>
        <v>113.98748064713587</v>
      </c>
      <c r="AK13">
        <f t="shared" si="4"/>
        <v>21870098.32</v>
      </c>
    </row>
    <row r="14" spans="1:37" ht="12.75">
      <c r="A14" s="2">
        <v>1883</v>
      </c>
      <c r="B14" s="2">
        <v>236120</v>
      </c>
      <c r="C14" s="2">
        <f t="shared" si="5"/>
        <v>12.372095429354626</v>
      </c>
      <c r="D14" s="2">
        <v>34244241.645807266</v>
      </c>
      <c r="E14" s="2">
        <f t="shared" si="6"/>
        <v>17.349028981407844</v>
      </c>
      <c r="F14" s="2">
        <v>349.0832376118296</v>
      </c>
      <c r="G14" s="2">
        <v>296.6910329876631</v>
      </c>
      <c r="H14" s="2">
        <v>475.7556617369393</v>
      </c>
      <c r="I14" s="2">
        <f t="shared" si="7"/>
        <v>105.24948024633669</v>
      </c>
      <c r="J14" s="2">
        <f t="shared" si="8"/>
        <v>99.85191714288521</v>
      </c>
      <c r="K14" s="2">
        <v>1.2832790667182241</v>
      </c>
      <c r="L14" s="2">
        <f t="shared" si="9"/>
        <v>155.22413388698732</v>
      </c>
      <c r="M14" s="2">
        <v>0.01844439491938258</v>
      </c>
      <c r="N14" s="2">
        <v>0.12656319394826537</v>
      </c>
      <c r="O14" s="2">
        <v>0.145007588867648</v>
      </c>
      <c r="P14" s="2">
        <v>1928.789160513018</v>
      </c>
      <c r="Q14" s="2">
        <f t="shared" si="10"/>
        <v>282.74576790422753</v>
      </c>
      <c r="R14" s="2">
        <f t="shared" si="11"/>
        <v>201.81790004065172</v>
      </c>
      <c r="S14" s="2">
        <v>-0.0008289544682738275</v>
      </c>
      <c r="T14" s="2">
        <v>0.012937411221130539</v>
      </c>
      <c r="U14" s="2">
        <v>0.012108456752856713</v>
      </c>
      <c r="V14" s="2">
        <v>1.5720891442615357</v>
      </c>
      <c r="W14" s="2">
        <v>1.7586718897936053</v>
      </c>
      <c r="X14" s="2">
        <v>0.0080579808068304</v>
      </c>
      <c r="Y14" s="2">
        <v>96.56734240474366</v>
      </c>
      <c r="Z14" s="2">
        <f t="shared" si="12"/>
        <v>93.05044427206606</v>
      </c>
      <c r="AA14">
        <v>0.799</v>
      </c>
      <c r="AC14">
        <v>0.799</v>
      </c>
      <c r="AD14">
        <f t="shared" si="0"/>
        <v>237.05613535714284</v>
      </c>
      <c r="AE14">
        <f t="shared" si="1"/>
        <v>380.1287737278145</v>
      </c>
      <c r="AF14">
        <f t="shared" si="2"/>
        <v>1541.1025392499014</v>
      </c>
      <c r="AG14">
        <f t="shared" si="3"/>
        <v>77.15730658139019</v>
      </c>
      <c r="AH14">
        <f t="shared" si="15"/>
        <v>504.635605418483</v>
      </c>
      <c r="AI14">
        <f t="shared" si="13"/>
        <v>334.3899771395468</v>
      </c>
      <c r="AJ14">
        <f t="shared" si="14"/>
        <v>114.2056047681915</v>
      </c>
      <c r="AK14">
        <f t="shared" si="4"/>
        <v>27361149.075000007</v>
      </c>
    </row>
    <row r="15" spans="1:37" ht="12.75">
      <c r="A15" s="2">
        <v>1884</v>
      </c>
      <c r="B15" s="2">
        <v>239137</v>
      </c>
      <c r="C15" s="2">
        <f t="shared" si="5"/>
        <v>12.384791888442136</v>
      </c>
      <c r="D15" s="2">
        <v>23699749.613306124</v>
      </c>
      <c r="E15" s="2">
        <f t="shared" si="6"/>
        <v>16.980975041210147</v>
      </c>
      <c r="F15" s="2">
        <v>260.07988854287885</v>
      </c>
      <c r="G15" s="2">
        <v>160.87846137547297</v>
      </c>
      <c r="H15" s="2">
        <v>411.6916197149213</v>
      </c>
      <c r="I15" s="2">
        <f t="shared" si="7"/>
        <v>91.07685411156852</v>
      </c>
      <c r="J15" s="2">
        <f t="shared" si="8"/>
        <v>97.33605264327603</v>
      </c>
      <c r="K15" s="2">
        <v>0.7890519905487053</v>
      </c>
      <c r="L15" s="2">
        <f t="shared" si="9"/>
        <v>95.44292819951345</v>
      </c>
      <c r="M15" s="2">
        <v>-0.07162653502506248</v>
      </c>
      <c r="N15" s="2">
        <v>0.04505438972509658</v>
      </c>
      <c r="O15" s="2">
        <v>-0.03558302324498521</v>
      </c>
      <c r="P15" s="2">
        <v>1578.5882883139757</v>
      </c>
      <c r="Q15" s="2">
        <f t="shared" si="10"/>
        <v>231.4089932282895</v>
      </c>
      <c r="R15" s="2">
        <f t="shared" si="11"/>
        <v>238.07861142872378</v>
      </c>
      <c r="S15" s="2">
        <v>-0.08411862358674053</v>
      </c>
      <c r="T15" s="2">
        <v>0.015248255605243413</v>
      </c>
      <c r="U15" s="2">
        <v>-0.06887036798149712</v>
      </c>
      <c r="V15" s="2">
        <v>1.5365061210165505</v>
      </c>
      <c r="W15" s="2">
        <v>1.6898015218121083</v>
      </c>
      <c r="X15" s="2">
        <v>-0.10126380679860891</v>
      </c>
      <c r="Y15" s="2">
        <v>86.7885657004146</v>
      </c>
      <c r="Z15" s="2">
        <f t="shared" si="12"/>
        <v>89.57506045964344</v>
      </c>
      <c r="AA15">
        <v>0.8327</v>
      </c>
      <c r="AC15">
        <v>0.8327</v>
      </c>
      <c r="AD15">
        <f t="shared" si="0"/>
        <v>133.96349478735632</v>
      </c>
      <c r="AE15">
        <f t="shared" si="1"/>
        <v>342.8156117366149</v>
      </c>
      <c r="AF15">
        <f t="shared" si="2"/>
        <v>1314.4904676790475</v>
      </c>
      <c r="AG15">
        <f t="shared" si="3"/>
        <v>72.26883865873523</v>
      </c>
      <c r="AH15">
        <f t="shared" si="15"/>
        <v>430.43125040654786</v>
      </c>
      <c r="AI15">
        <f t="shared" si="13"/>
        <v>285.2194621983373</v>
      </c>
      <c r="AJ15">
        <f t="shared" si="14"/>
        <v>106.96986183945415</v>
      </c>
      <c r="AK15">
        <f t="shared" si="4"/>
        <v>19734781.50300001</v>
      </c>
    </row>
    <row r="16" spans="1:37" ht="12.75">
      <c r="A16" s="2">
        <v>1885</v>
      </c>
      <c r="B16" s="2">
        <v>283057</v>
      </c>
      <c r="C16" s="2">
        <f t="shared" si="5"/>
        <v>12.553403569771975</v>
      </c>
      <c r="D16" s="2">
        <v>35147078.946888536</v>
      </c>
      <c r="E16" s="2">
        <f t="shared" si="6"/>
        <v>17.375052070261017</v>
      </c>
      <c r="F16" s="2">
        <v>218.90009708819824</v>
      </c>
      <c r="G16" s="2">
        <v>170.3809089988096</v>
      </c>
      <c r="H16" s="2">
        <v>432.5073072390935</v>
      </c>
      <c r="I16" s="2">
        <f t="shared" si="7"/>
        <v>95.68182357192289</v>
      </c>
      <c r="J16" s="2">
        <f t="shared" si="8"/>
        <v>94.18698670339067</v>
      </c>
      <c r="K16" s="2">
        <v>1.302863915694578</v>
      </c>
      <c r="L16" s="2">
        <f t="shared" si="9"/>
        <v>157.5930973482525</v>
      </c>
      <c r="M16" s="2">
        <v>0.043475938731369373</v>
      </c>
      <c r="N16" s="2">
        <v>0.04896069221747039</v>
      </c>
      <c r="O16" s="2">
        <v>0.08490421676153659</v>
      </c>
      <c r="P16" s="2">
        <v>1364.8805709208657</v>
      </c>
      <c r="Q16" s="2">
        <f t="shared" si="10"/>
        <v>200.0810731536543</v>
      </c>
      <c r="R16" s="2">
        <f t="shared" si="11"/>
        <v>214.29351693535216</v>
      </c>
      <c r="S16" s="2">
        <v>0.26639335929080915</v>
      </c>
      <c r="T16" s="2">
        <v>0.023932819119414188</v>
      </c>
      <c r="U16" s="2">
        <v>0.2903261784102233</v>
      </c>
      <c r="V16" s="2">
        <v>1.621410337778087</v>
      </c>
      <c r="W16" s="2">
        <v>1.9801277002223316</v>
      </c>
      <c r="X16" s="2">
        <v>-0.016353449503265005</v>
      </c>
      <c r="Y16" s="2">
        <v>85.36927327377207</v>
      </c>
      <c r="Z16" s="2">
        <f t="shared" si="12"/>
        <v>85.80284768248968</v>
      </c>
      <c r="AA16">
        <v>0.8774</v>
      </c>
      <c r="AC16">
        <v>0.8774</v>
      </c>
      <c r="AD16">
        <f t="shared" si="0"/>
        <v>149.49220955555552</v>
      </c>
      <c r="AE16">
        <f t="shared" si="1"/>
        <v>379.4819113715806</v>
      </c>
      <c r="AF16">
        <f t="shared" si="2"/>
        <v>1197.5462129259674</v>
      </c>
      <c r="AG16">
        <f t="shared" si="3"/>
        <v>74.90300037040761</v>
      </c>
      <c r="AH16">
        <f t="shared" si="15"/>
        <v>392.1377343720744</v>
      </c>
      <c r="AI16">
        <f t="shared" si="13"/>
        <v>259.84478032122007</v>
      </c>
      <c r="AJ16">
        <f t="shared" si="14"/>
        <v>110.86885786028363</v>
      </c>
      <c r="AK16">
        <f t="shared" si="4"/>
        <v>30838047.068</v>
      </c>
    </row>
    <row r="17" spans="1:37" ht="12.75">
      <c r="A17" s="2">
        <v>1886</v>
      </c>
      <c r="B17" s="2">
        <v>290257</v>
      </c>
      <c r="C17" s="2">
        <f t="shared" si="5"/>
        <v>12.578522016409721</v>
      </c>
      <c r="D17" s="2">
        <v>34206069.156875074</v>
      </c>
      <c r="E17" s="2">
        <f t="shared" si="6"/>
        <v>17.347913647015883</v>
      </c>
      <c r="F17" s="2">
        <v>225.95925068685088</v>
      </c>
      <c r="G17" s="2">
        <v>160.19590639459327</v>
      </c>
      <c r="H17" s="2">
        <v>433.05181332143434</v>
      </c>
      <c r="I17" s="2">
        <f t="shared" si="7"/>
        <v>95.80228242668062</v>
      </c>
      <c r="J17" s="2">
        <f t="shared" si="8"/>
        <v>87.59581243501752</v>
      </c>
      <c r="K17" s="2">
        <v>0.9422426861855244</v>
      </c>
      <c r="L17" s="2">
        <f t="shared" si="9"/>
        <v>113.97271931547152</v>
      </c>
      <c r="M17" s="2">
        <v>0.0058130345203893</v>
      </c>
      <c r="N17" s="2">
        <v>0.05439797867048526</v>
      </c>
      <c r="O17" s="2">
        <v>0.056026553293144925</v>
      </c>
      <c r="P17" s="2">
        <v>1442.0292760347563</v>
      </c>
      <c r="Q17" s="2">
        <f t="shared" si="10"/>
        <v>211.39048442411266</v>
      </c>
      <c r="R17" s="2">
        <f t="shared" si="11"/>
        <v>197.06764068744997</v>
      </c>
      <c r="S17" s="2">
        <v>0.01528854371640249</v>
      </c>
      <c r="T17" s="2">
        <v>0.015862405636701337</v>
      </c>
      <c r="U17" s="2">
        <v>0.03115094935310384</v>
      </c>
      <c r="V17" s="2">
        <v>1.677436891071232</v>
      </c>
      <c r="W17" s="2">
        <v>2.0112786495754356</v>
      </c>
      <c r="X17" s="2">
        <v>-0.0013888978544945862</v>
      </c>
      <c r="Y17" s="2">
        <v>85.25070407328236</v>
      </c>
      <c r="Z17" s="2">
        <f t="shared" si="12"/>
        <v>81.82414925907281</v>
      </c>
      <c r="AA17">
        <v>0.8749</v>
      </c>
      <c r="AC17">
        <v>0.8749</v>
      </c>
      <c r="AD17">
        <f t="shared" si="0"/>
        <v>140.15539850462966</v>
      </c>
      <c r="AE17">
        <f t="shared" si="1"/>
        <v>378.8770314749229</v>
      </c>
      <c r="AF17">
        <f t="shared" si="2"/>
        <v>1261.6314136028084</v>
      </c>
      <c r="AG17">
        <f t="shared" si="3"/>
        <v>74.58584099371474</v>
      </c>
      <c r="AH17">
        <f t="shared" si="15"/>
        <v>413.12249899238526</v>
      </c>
      <c r="AI17">
        <f t="shared" si="13"/>
        <v>273.750051543304</v>
      </c>
      <c r="AJ17">
        <f t="shared" si="14"/>
        <v>110.39940940455114</v>
      </c>
      <c r="AK17">
        <f t="shared" si="4"/>
        <v>29926889.905350003</v>
      </c>
    </row>
    <row r="18" spans="1:37" ht="12.75">
      <c r="A18" s="2">
        <v>1887</v>
      </c>
      <c r="B18" s="2">
        <v>443303</v>
      </c>
      <c r="C18" s="2">
        <f t="shared" si="5"/>
        <v>13.002008788136369</v>
      </c>
      <c r="D18" s="2">
        <v>37339093.20177477</v>
      </c>
      <c r="E18" s="2">
        <f t="shared" si="6"/>
        <v>17.43555141088138</v>
      </c>
      <c r="F18" s="2">
        <v>189.6001098828982</v>
      </c>
      <c r="G18" s="2">
        <v>119.4389896375545</v>
      </c>
      <c r="H18" s="2">
        <v>322.31003412416953</v>
      </c>
      <c r="I18" s="2">
        <f t="shared" si="7"/>
        <v>71.30333130644905</v>
      </c>
      <c r="J18" s="2">
        <f t="shared" si="8"/>
        <v>78.00778265039368</v>
      </c>
      <c r="K18" s="2">
        <v>0.8695813291393446</v>
      </c>
      <c r="L18" s="2">
        <f t="shared" si="9"/>
        <v>105.18367528984889</v>
      </c>
      <c r="M18" s="2">
        <v>-0.09717412454726276</v>
      </c>
      <c r="N18" s="2">
        <v>0.052539794538508204</v>
      </c>
      <c r="O18" s="2">
        <v>-0.0504720849574777</v>
      </c>
      <c r="P18" s="2">
        <v>1226.062233191413</v>
      </c>
      <c r="Q18" s="2">
        <f t="shared" si="10"/>
        <v>179.73136448458303</v>
      </c>
      <c r="R18" s="2">
        <f t="shared" si="11"/>
        <v>196.350493614584</v>
      </c>
      <c r="S18" s="2">
        <v>-0.09526395595805398</v>
      </c>
      <c r="T18" s="2">
        <v>0.013730561955995401</v>
      </c>
      <c r="U18" s="2">
        <v>-0.08153339400205856</v>
      </c>
      <c r="V18" s="2">
        <v>1.6269648061137543</v>
      </c>
      <c r="W18" s="2">
        <v>1.929745255573377</v>
      </c>
      <c r="X18" s="2">
        <v>-0.12197240780768137</v>
      </c>
      <c r="Y18" s="2">
        <v>74.852470430164</v>
      </c>
      <c r="Z18" s="2">
        <f t="shared" si="12"/>
        <v>77.76788933894026</v>
      </c>
      <c r="AA18">
        <v>0.9466</v>
      </c>
      <c r="AC18">
        <v>0.9466</v>
      </c>
      <c r="AD18">
        <f t="shared" si="0"/>
        <v>113.0609475909091</v>
      </c>
      <c r="AE18">
        <f t="shared" si="1"/>
        <v>305.0986783019389</v>
      </c>
      <c r="AF18">
        <f t="shared" si="2"/>
        <v>1160.5905099389915</v>
      </c>
      <c r="AG18">
        <f t="shared" si="3"/>
        <v>70.85534850919325</v>
      </c>
      <c r="AH18">
        <f t="shared" si="15"/>
        <v>380.03655156591583</v>
      </c>
      <c r="AI18">
        <f t="shared" si="13"/>
        <v>251.8260947618506</v>
      </c>
      <c r="AJ18">
        <f t="shared" si="14"/>
        <v>104.87766209176029</v>
      </c>
      <c r="AK18">
        <f t="shared" si="4"/>
        <v>35345185.6248</v>
      </c>
    </row>
    <row r="19" spans="1:37" ht="12.75">
      <c r="A19" s="2">
        <v>1888</v>
      </c>
      <c r="B19" s="2">
        <v>392370</v>
      </c>
      <c r="C19" s="2">
        <f t="shared" si="5"/>
        <v>12.879960551151308</v>
      </c>
      <c r="D19" s="2">
        <v>35070910.885795474</v>
      </c>
      <c r="E19" s="2">
        <f t="shared" si="6"/>
        <v>17.372882595140776</v>
      </c>
      <c r="F19" s="2">
        <v>175.9161091322071</v>
      </c>
      <c r="G19" s="2">
        <v>111.71658613428967</v>
      </c>
      <c r="H19" s="2">
        <v>302.48596810485196</v>
      </c>
      <c r="I19" s="2">
        <f t="shared" si="7"/>
        <v>66.91773421805135</v>
      </c>
      <c r="J19" s="2">
        <f t="shared" si="8"/>
        <v>68.05831453245754</v>
      </c>
      <c r="K19" s="2">
        <v>0.8901069777495206</v>
      </c>
      <c r="L19" s="2">
        <f t="shared" si="9"/>
        <v>107.66643692027982</v>
      </c>
      <c r="M19" s="2">
        <v>-0.0013875325232549085</v>
      </c>
      <c r="N19" s="2">
        <v>0.06121394659444604</v>
      </c>
      <c r="O19" s="2">
        <v>0.05600054240903826</v>
      </c>
      <c r="P19" s="2">
        <v>1350.2042186179785</v>
      </c>
      <c r="Q19" s="2">
        <f t="shared" si="10"/>
        <v>197.92963193505628</v>
      </c>
      <c r="R19" s="2">
        <f t="shared" si="11"/>
        <v>191.28412748976496</v>
      </c>
      <c r="S19" s="2">
        <v>0.03277975791906608</v>
      </c>
      <c r="T19" s="2">
        <v>0.015805025986040708</v>
      </c>
      <c r="U19" s="2">
        <v>0.04858478390510678</v>
      </c>
      <c r="V19" s="2">
        <v>1.6829653485227924</v>
      </c>
      <c r="W19" s="2">
        <v>1.9783300394784837</v>
      </c>
      <c r="X19" s="2">
        <v>-0.022069771475757616</v>
      </c>
      <c r="Y19" s="2">
        <v>73.20049351337438</v>
      </c>
      <c r="Z19" s="2">
        <f t="shared" si="12"/>
        <v>76.53872453713313</v>
      </c>
      <c r="AA19">
        <v>0.9497</v>
      </c>
      <c r="AC19">
        <v>0.9497</v>
      </c>
      <c r="AD19">
        <f t="shared" si="0"/>
        <v>106.09724185173489</v>
      </c>
      <c r="AE19">
        <f t="shared" si="1"/>
        <v>287.2709239091779</v>
      </c>
      <c r="AF19">
        <f t="shared" si="2"/>
        <v>1282.2889464214943</v>
      </c>
      <c r="AG19">
        <f t="shared" si="3"/>
        <v>69.51850868965165</v>
      </c>
      <c r="AH19">
        <f t="shared" si="15"/>
        <v>419.8868292785995</v>
      </c>
      <c r="AI19">
        <f t="shared" si="13"/>
        <v>278.23234376661185</v>
      </c>
      <c r="AJ19">
        <f t="shared" si="14"/>
        <v>102.89891753944886</v>
      </c>
      <c r="AK19">
        <f t="shared" si="4"/>
        <v>33306844.06823996</v>
      </c>
    </row>
    <row r="20" spans="1:37" ht="12.75">
      <c r="A20" s="2">
        <v>1889</v>
      </c>
      <c r="B20" s="2">
        <v>565701</v>
      </c>
      <c r="C20" s="2">
        <f t="shared" si="5"/>
        <v>13.245820949051092</v>
      </c>
      <c r="D20" s="2">
        <v>41999643.10965629</v>
      </c>
      <c r="E20" s="2">
        <f t="shared" si="6"/>
        <v>17.5531716788224</v>
      </c>
      <c r="F20" s="2">
        <v>167.33193439558056</v>
      </c>
      <c r="G20" s="2">
        <v>121.57864622836081</v>
      </c>
      <c r="H20" s="2">
        <v>298.12908180863803</v>
      </c>
      <c r="I20" s="2">
        <f t="shared" si="7"/>
        <v>65.95387807287224</v>
      </c>
      <c r="J20" s="2">
        <f t="shared" si="8"/>
        <v>60.61878094181552</v>
      </c>
      <c r="K20" s="2">
        <v>1.0175421509968015</v>
      </c>
      <c r="L20" s="2">
        <f t="shared" si="9"/>
        <v>123.0808661797191</v>
      </c>
      <c r="M20" s="2">
        <v>0.14378699491138086</v>
      </c>
      <c r="N20" s="2">
        <v>0.06721056676974446</v>
      </c>
      <c r="O20" s="2">
        <v>0.2090207803055446</v>
      </c>
      <c r="P20" s="2">
        <v>1338.3465351346206</v>
      </c>
      <c r="Q20" s="2">
        <f t="shared" si="10"/>
        <v>196.1913860496555</v>
      </c>
      <c r="R20" s="2">
        <f t="shared" si="11"/>
        <v>175.81122544096976</v>
      </c>
      <c r="S20" s="2">
        <v>0.09784365200624603</v>
      </c>
      <c r="T20" s="2">
        <v>0.016831531643923547</v>
      </c>
      <c r="U20" s="2">
        <v>0.11467518365016958</v>
      </c>
      <c r="V20" s="2">
        <v>1.891986128828337</v>
      </c>
      <c r="W20" s="2">
        <v>2.093005223128653</v>
      </c>
      <c r="X20" s="2">
        <v>0.11424398597748109</v>
      </c>
      <c r="Y20" s="2">
        <v>81.56320966786103</v>
      </c>
      <c r="Z20" s="2">
        <f t="shared" si="12"/>
        <v>72.63683549196976</v>
      </c>
      <c r="AA20">
        <v>0.9165</v>
      </c>
      <c r="AC20">
        <v>0.9165</v>
      </c>
      <c r="AD20">
        <f t="shared" si="0"/>
        <v>111.42682926829268</v>
      </c>
      <c r="AE20">
        <f t="shared" si="1"/>
        <v>273.23530347761675</v>
      </c>
      <c r="AF20">
        <f t="shared" si="2"/>
        <v>1226.5945994508797</v>
      </c>
      <c r="AG20">
        <f t="shared" si="3"/>
        <v>74.75268166059463</v>
      </c>
      <c r="AH20">
        <f t="shared" si="15"/>
        <v>401.64965830126613</v>
      </c>
      <c r="AI20">
        <f t="shared" si="13"/>
        <v>266.14772841105577</v>
      </c>
      <c r="AJ20">
        <f t="shared" si="14"/>
        <v>110.64636125014007</v>
      </c>
      <c r="AK20">
        <f t="shared" si="4"/>
        <v>38492672.90999999</v>
      </c>
    </row>
    <row r="21" spans="1:37" ht="12.75">
      <c r="A21" s="2">
        <v>1890</v>
      </c>
      <c r="B21" s="2">
        <v>880297</v>
      </c>
      <c r="C21" s="2">
        <f t="shared" si="5"/>
        <v>13.688014629514075</v>
      </c>
      <c r="D21" s="2">
        <v>40627198.503757</v>
      </c>
      <c r="E21" s="2">
        <f t="shared" si="6"/>
        <v>17.51994831416546</v>
      </c>
      <c r="F21" s="2">
        <v>152.15725314594968</v>
      </c>
      <c r="G21" s="2">
        <v>111.4217655490196</v>
      </c>
      <c r="H21" s="2">
        <v>221.4240187781714</v>
      </c>
      <c r="I21" s="2">
        <f t="shared" si="7"/>
        <v>48.984730534522974</v>
      </c>
      <c r="J21" s="2">
        <f t="shared" si="8"/>
        <v>57.65810021671029</v>
      </c>
      <c r="K21" s="2">
        <v>0.8734938323253926</v>
      </c>
      <c r="L21" s="2">
        <f t="shared" si="9"/>
        <v>105.65692770558219</v>
      </c>
      <c r="M21" s="2">
        <v>-0.2403043247478511</v>
      </c>
      <c r="N21" s="2">
        <v>0.06649898058178262</v>
      </c>
      <c r="O21" s="2">
        <v>-0.17551044623226802</v>
      </c>
      <c r="P21" s="2">
        <v>909.4106421744472</v>
      </c>
      <c r="Q21" s="2">
        <f t="shared" si="10"/>
        <v>133.3126583381975</v>
      </c>
      <c r="R21" s="2">
        <f t="shared" si="11"/>
        <v>158.24593058085168</v>
      </c>
      <c r="S21" s="2">
        <v>-0.19983867631067792</v>
      </c>
      <c r="T21" s="2">
        <v>0.016380776876805395</v>
      </c>
      <c r="U21" s="2">
        <v>-0.18345789943387256</v>
      </c>
      <c r="V21" s="2">
        <v>1.716475682596069</v>
      </c>
      <c r="W21" s="2">
        <v>1.9095473236947806</v>
      </c>
      <c r="X21" s="2">
        <v>-0.22579305606267597</v>
      </c>
      <c r="Y21" s="2">
        <v>63.14680329467389</v>
      </c>
      <c r="Z21" s="2">
        <f t="shared" si="12"/>
        <v>73.06067192230608</v>
      </c>
      <c r="AA21">
        <v>0.8521</v>
      </c>
      <c r="AC21">
        <v>0.8521</v>
      </c>
      <c r="AD21">
        <f t="shared" si="0"/>
        <v>94.9424864243196</v>
      </c>
      <c r="AE21">
        <f t="shared" si="1"/>
        <v>188.67540640087984</v>
      </c>
      <c r="AF21">
        <f t="shared" si="2"/>
        <v>774.9088081968464</v>
      </c>
      <c r="AG21">
        <f t="shared" si="3"/>
        <v>53.807391087391615</v>
      </c>
      <c r="AH21">
        <f t="shared" si="15"/>
        <v>253.74468317913764</v>
      </c>
      <c r="AI21">
        <f t="shared" si="13"/>
        <v>168.14049166663423</v>
      </c>
      <c r="AJ21">
        <f t="shared" si="14"/>
        <v>79.64385892153881</v>
      </c>
      <c r="AK21">
        <f t="shared" si="4"/>
        <v>34618435.84505134</v>
      </c>
    </row>
    <row r="22" spans="1:37" ht="12.75">
      <c r="A22" s="2">
        <v>1891</v>
      </c>
      <c r="B22" s="2">
        <v>1158150</v>
      </c>
      <c r="C22" s="2">
        <f t="shared" si="5"/>
        <v>13.962334462405071</v>
      </c>
      <c r="D22" s="2">
        <v>55697413.86138616</v>
      </c>
      <c r="E22" s="2">
        <f t="shared" si="6"/>
        <v>17.83544427404199</v>
      </c>
      <c r="F22" s="2">
        <v>131.7352350329005</v>
      </c>
      <c r="G22" s="2">
        <v>122.26779439077511</v>
      </c>
      <c r="H22" s="2">
        <v>262.33677361189564</v>
      </c>
      <c r="I22" s="2">
        <f t="shared" si="7"/>
        <v>58.03569204273563</v>
      </c>
      <c r="J22" s="2">
        <f t="shared" si="8"/>
        <v>50.41719436689607</v>
      </c>
      <c r="K22" s="2">
        <v>1.0964548875302533</v>
      </c>
      <c r="L22" s="2">
        <f t="shared" si="9"/>
        <v>132.62607072543207</v>
      </c>
      <c r="M22" s="2">
        <v>0.2515934997251851</v>
      </c>
      <c r="N22" s="2">
        <v>0.07054306524187252</v>
      </c>
      <c r="O22" s="2">
        <v>0.3090122737592674</v>
      </c>
      <c r="P22" s="2">
        <v>990.7319911975495</v>
      </c>
      <c r="Q22" s="2">
        <f t="shared" si="10"/>
        <v>145.23374735470205</v>
      </c>
      <c r="R22" s="2">
        <f t="shared" si="11"/>
        <v>130.78174600223204</v>
      </c>
      <c r="S22" s="2">
        <v>0.13960331879759783</v>
      </c>
      <c r="T22" s="2">
        <v>0.01451322248440122</v>
      </c>
      <c r="U22" s="2">
        <v>0.15411654128199906</v>
      </c>
      <c r="V22" s="2">
        <v>2.0254879563553363</v>
      </c>
      <c r="W22" s="2">
        <v>2.0636638649767796</v>
      </c>
      <c r="X22" s="2">
        <v>0.1793471548648402</v>
      </c>
      <c r="Y22" s="2">
        <v>74.47200280438337</v>
      </c>
      <c r="Z22" s="2">
        <f t="shared" si="12"/>
        <v>65.7542049690917</v>
      </c>
      <c r="AA22">
        <v>0.9595</v>
      </c>
      <c r="AC22">
        <v>0.9595</v>
      </c>
      <c r="AD22">
        <f t="shared" si="0"/>
        <v>117.31594871794871</v>
      </c>
      <c r="AE22">
        <f t="shared" si="1"/>
        <v>251.71213428061387</v>
      </c>
      <c r="AF22">
        <f t="shared" si="2"/>
        <v>950.6073455540488</v>
      </c>
      <c r="AG22">
        <f t="shared" si="3"/>
        <v>71.45588669080584</v>
      </c>
      <c r="AH22">
        <f t="shared" si="15"/>
        <v>311.2773492492026</v>
      </c>
      <c r="AI22">
        <f t="shared" si="13"/>
        <v>206.26373680704057</v>
      </c>
      <c r="AJ22">
        <f t="shared" si="14"/>
        <v>105.76655815690621</v>
      </c>
      <c r="AK22">
        <f t="shared" si="4"/>
        <v>53441668.60000002</v>
      </c>
    </row>
    <row r="23" spans="1:37" ht="12.75">
      <c r="A23" s="2">
        <v>1892</v>
      </c>
      <c r="B23" s="2">
        <v>1237797</v>
      </c>
      <c r="C23" s="2">
        <f t="shared" si="5"/>
        <v>14.02884374462959</v>
      </c>
      <c r="D23" s="2">
        <v>38747841.615598895</v>
      </c>
      <c r="E23" s="2">
        <f t="shared" si="6"/>
        <v>17.472585611969706</v>
      </c>
      <c r="F23" s="2">
        <v>106.09231413467866</v>
      </c>
      <c r="G23" s="2">
        <v>92.03427027939564</v>
      </c>
      <c r="H23" s="2">
        <v>199.9366172162115</v>
      </c>
      <c r="I23" s="2">
        <f t="shared" si="7"/>
        <v>44.231160523429594</v>
      </c>
      <c r="J23" s="2">
        <f t="shared" si="8"/>
        <v>46.471751550046044</v>
      </c>
      <c r="K23" s="2">
        <v>0.938952162853887</v>
      </c>
      <c r="L23" s="2">
        <f t="shared" si="9"/>
        <v>113.57470095186295</v>
      </c>
      <c r="M23" s="2">
        <v>-0.17674150273056882</v>
      </c>
      <c r="N23" s="2">
        <v>0.042877201084069096</v>
      </c>
      <c r="O23" s="2">
        <v>-0.13971119270341822</v>
      </c>
      <c r="P23" s="2">
        <v>776.2943929199215</v>
      </c>
      <c r="Q23" s="2">
        <f t="shared" si="10"/>
        <v>113.79883231379652</v>
      </c>
      <c r="R23" s="2">
        <f t="shared" si="11"/>
        <v>119.97677205472577</v>
      </c>
      <c r="S23" s="2">
        <v>-0.1460583769007036</v>
      </c>
      <c r="T23" s="2">
        <v>0.011645518213143918</v>
      </c>
      <c r="U23" s="2">
        <v>-0.1344128586875597</v>
      </c>
      <c r="V23" s="2">
        <v>1.885776763651918</v>
      </c>
      <c r="W23" s="2">
        <v>1.9292510062892199</v>
      </c>
      <c r="X23" s="2">
        <v>-0.19911098718688847</v>
      </c>
      <c r="Y23" s="2">
        <v>59.64380880821788</v>
      </c>
      <c r="Z23" s="2">
        <f t="shared" si="12"/>
        <v>59.430812618824575</v>
      </c>
      <c r="AA23">
        <v>1.077</v>
      </c>
      <c r="AC23">
        <v>1.077</v>
      </c>
      <c r="AD23">
        <f t="shared" si="0"/>
        <v>99.12090909090911</v>
      </c>
      <c r="AE23">
        <f t="shared" si="1"/>
        <v>215.33173674185977</v>
      </c>
      <c r="AF23">
        <f t="shared" si="2"/>
        <v>836.0690611747555</v>
      </c>
      <c r="AG23">
        <f t="shared" si="3"/>
        <v>64.23638208645065</v>
      </c>
      <c r="AH23">
        <f t="shared" si="15"/>
        <v>273.7716706786696</v>
      </c>
      <c r="AI23">
        <f t="shared" si="13"/>
        <v>181.4111047986366</v>
      </c>
      <c r="AJ23">
        <f t="shared" si="14"/>
        <v>95.08049450333132</v>
      </c>
      <c r="AK23">
        <f t="shared" si="4"/>
        <v>41731425.42000001</v>
      </c>
    </row>
    <row r="24" spans="1:37" ht="12.75">
      <c r="A24" s="2">
        <v>1893</v>
      </c>
      <c r="B24" s="2">
        <v>955284</v>
      </c>
      <c r="C24" s="2">
        <f t="shared" si="5"/>
        <v>13.769763957452499</v>
      </c>
      <c r="D24" s="2">
        <v>26196158.1150999</v>
      </c>
      <c r="E24" s="2">
        <f t="shared" si="6"/>
        <v>17.081123321150848</v>
      </c>
      <c r="F24" s="2">
        <v>82.31888966198525</v>
      </c>
      <c r="G24" s="2">
        <v>73.54317572766588</v>
      </c>
      <c r="H24" s="2">
        <v>167.9206640694605</v>
      </c>
      <c r="I24" s="2">
        <f t="shared" si="7"/>
        <v>37.148402083972904</v>
      </c>
      <c r="J24" s="2">
        <f t="shared" si="8"/>
        <v>38.50276274991911</v>
      </c>
      <c r="K24" s="2">
        <v>0.9108969439293766</v>
      </c>
      <c r="L24" s="2">
        <f t="shared" si="9"/>
        <v>110.1811701357609</v>
      </c>
      <c r="M24" s="2">
        <v>-0.2467779344990744</v>
      </c>
      <c r="N24" s="2">
        <v>0.05563820219356941</v>
      </c>
      <c r="O24" s="2">
        <v>-0.19839688911336192</v>
      </c>
      <c r="P24" s="2">
        <v>688.2877926543642</v>
      </c>
      <c r="Q24" s="2">
        <f t="shared" si="10"/>
        <v>100.89773649567877</v>
      </c>
      <c r="R24" s="2">
        <f t="shared" si="11"/>
        <v>105.6289525741257</v>
      </c>
      <c r="S24" s="2">
        <v>-0.22768158927680146</v>
      </c>
      <c r="T24" s="2">
        <v>0.013236668979401567</v>
      </c>
      <c r="U24" s="2">
        <v>-0.21444492029739984</v>
      </c>
      <c r="V24" s="2">
        <v>1.6873798745385562</v>
      </c>
      <c r="W24" s="2">
        <v>1.71480608599182</v>
      </c>
      <c r="X24" s="2">
        <v>-0.25932586924620216</v>
      </c>
      <c r="Y24" s="2">
        <v>44.176626243872484</v>
      </c>
      <c r="Z24" s="2">
        <f t="shared" si="12"/>
        <v>47.981011639853286</v>
      </c>
      <c r="AA24">
        <v>1.2563</v>
      </c>
      <c r="AC24">
        <v>1.2563</v>
      </c>
      <c r="AD24">
        <f t="shared" si="0"/>
        <v>92.39229166666665</v>
      </c>
      <c r="AE24">
        <f t="shared" si="1"/>
        <v>210.95873027046324</v>
      </c>
      <c r="AF24">
        <f t="shared" si="2"/>
        <v>864.6959539116777</v>
      </c>
      <c r="AG24">
        <f t="shared" si="3"/>
        <v>55.499095550177</v>
      </c>
      <c r="AH24">
        <f t="shared" si="15"/>
        <v>283.14557603514123</v>
      </c>
      <c r="AI24">
        <f t="shared" si="13"/>
        <v>187.62259674292662</v>
      </c>
      <c r="AJ24">
        <f t="shared" si="14"/>
        <v>82.14786197480313</v>
      </c>
      <c r="AK24">
        <f t="shared" si="4"/>
        <v>32910233.44</v>
      </c>
    </row>
    <row r="25" spans="1:37" ht="12.75">
      <c r="A25" s="2">
        <v>1894</v>
      </c>
      <c r="B25" s="2">
        <v>1210992</v>
      </c>
      <c r="C25" s="2">
        <f t="shared" si="5"/>
        <v>14.006950416402756</v>
      </c>
      <c r="D25" s="2">
        <v>28387017.647866055</v>
      </c>
      <c r="E25" s="2">
        <f t="shared" si="6"/>
        <v>17.161442473542778</v>
      </c>
      <c r="F25" s="2">
        <v>59.82327750985122</v>
      </c>
      <c r="G25" s="2">
        <v>60.22354306756322</v>
      </c>
      <c r="H25" s="2">
        <v>154.27092289875804</v>
      </c>
      <c r="I25" s="2">
        <f t="shared" si="7"/>
        <v>34.128725642354816</v>
      </c>
      <c r="J25" s="2">
        <f t="shared" si="8"/>
        <v>36.750469036359895</v>
      </c>
      <c r="K25" s="2">
        <v>1.0108462658041246</v>
      </c>
      <c r="L25" s="2">
        <f t="shared" si="9"/>
        <v>122.27093870050139</v>
      </c>
      <c r="M25" s="2">
        <v>-0.012081339029211633</v>
      </c>
      <c r="N25" s="2">
        <v>0.060246794254356084</v>
      </c>
      <c r="O25" s="2">
        <v>0.04353108643634784</v>
      </c>
      <c r="P25" s="2">
        <v>697.1051168188028</v>
      </c>
      <c r="Q25" s="2">
        <f t="shared" si="10"/>
        <v>102.1902889129018</v>
      </c>
      <c r="R25" s="2">
        <f t="shared" si="11"/>
        <v>113.84845837985922</v>
      </c>
      <c r="S25" s="2">
        <v>-0.0244036921568682</v>
      </c>
      <c r="T25" s="2">
        <v>0.01631269445167929</v>
      </c>
      <c r="U25" s="2">
        <v>-0.008090997705188901</v>
      </c>
      <c r="V25" s="2">
        <v>1.730910960974904</v>
      </c>
      <c r="W25" s="2">
        <v>1.706715088286631</v>
      </c>
      <c r="X25" s="2">
        <v>-0.09176858264420573</v>
      </c>
      <c r="Y25" s="2">
        <v>40.12259986746949</v>
      </c>
      <c r="Z25" s="2">
        <f t="shared" si="12"/>
        <v>46.867634075648084</v>
      </c>
      <c r="AA25">
        <v>1.4574</v>
      </c>
      <c r="AC25">
        <v>1.4574</v>
      </c>
      <c r="AD25">
        <f t="shared" si="0"/>
        <v>87.76979166666663</v>
      </c>
      <c r="AE25">
        <f t="shared" si="1"/>
        <v>224.83444303264997</v>
      </c>
      <c r="AF25">
        <f t="shared" si="2"/>
        <v>1015.9609972517233</v>
      </c>
      <c r="AG25">
        <f t="shared" si="3"/>
        <v>58.47467704685003</v>
      </c>
      <c r="AH25">
        <f t="shared" si="15"/>
        <v>332.6774694558806</v>
      </c>
      <c r="AI25">
        <f t="shared" si="13"/>
        <v>220.44423780589563</v>
      </c>
      <c r="AJ25">
        <f t="shared" si="14"/>
        <v>86.55221587751633</v>
      </c>
      <c r="AK25">
        <f t="shared" si="4"/>
        <v>41371239.51999999</v>
      </c>
    </row>
    <row r="26" spans="1:37" ht="12.75">
      <c r="A26" s="2">
        <v>1895</v>
      </c>
      <c r="B26" s="2">
        <v>1377912</v>
      </c>
      <c r="C26" s="2">
        <f t="shared" si="5"/>
        <v>14.136079867848927</v>
      </c>
      <c r="D26" s="2">
        <v>42007626.56318563</v>
      </c>
      <c r="E26" s="2">
        <f t="shared" si="6"/>
        <v>17.553361744600863</v>
      </c>
      <c r="F26" s="2">
        <v>55.0257366524858</v>
      </c>
      <c r="G26" s="2">
        <v>62.770159195707556</v>
      </c>
      <c r="H26" s="2">
        <v>176.17411539765672</v>
      </c>
      <c r="I26" s="2">
        <f t="shared" si="7"/>
        <v>38.974279382751966</v>
      </c>
      <c r="J26" s="2">
        <f t="shared" si="8"/>
        <v>37.923299762585735</v>
      </c>
      <c r="K26" s="2">
        <v>1.2493196183314643</v>
      </c>
      <c r="L26" s="2">
        <f t="shared" si="9"/>
        <v>151.11643346560103</v>
      </c>
      <c r="M26" s="2">
        <v>0.37160454308425905</v>
      </c>
      <c r="N26" s="2">
        <v>0.06464934071642396</v>
      </c>
      <c r="O26" s="2">
        <v>0.42782136109854085</v>
      </c>
      <c r="P26" s="2">
        <v>944.5058624006176</v>
      </c>
      <c r="Q26" s="2">
        <f t="shared" si="10"/>
        <v>138.45734973099712</v>
      </c>
      <c r="R26" s="2">
        <f t="shared" si="11"/>
        <v>126.63063571266217</v>
      </c>
      <c r="S26" s="2">
        <v>0.390330093717792</v>
      </c>
      <c r="T26" s="2">
        <v>0.02423250377465453</v>
      </c>
      <c r="U26" s="2">
        <v>0.41456259749244645</v>
      </c>
      <c r="V26" s="2">
        <v>2.158732322073445</v>
      </c>
      <c r="W26" s="2">
        <v>2.1212776857790776</v>
      </c>
      <c r="X26" s="2">
        <v>0.4032908211726347</v>
      </c>
      <c r="Y26" s="2">
        <v>56.3036761156023</v>
      </c>
      <c r="Z26" s="2">
        <f t="shared" si="12"/>
        <v>51.858845864303454</v>
      </c>
      <c r="AA26">
        <v>1.3674</v>
      </c>
      <c r="AC26">
        <v>1.3674</v>
      </c>
      <c r="AD26">
        <f t="shared" si="0"/>
        <v>85.83191568421051</v>
      </c>
      <c r="AE26">
        <f t="shared" si="1"/>
        <v>240.9004853947558</v>
      </c>
      <c r="AF26">
        <f t="shared" si="2"/>
        <v>1291.5173162466044</v>
      </c>
      <c r="AG26">
        <f t="shared" si="3"/>
        <v>76.98964672047458</v>
      </c>
      <c r="AH26">
        <f t="shared" si="15"/>
        <v>422.9086684327851</v>
      </c>
      <c r="AI26">
        <f t="shared" si="13"/>
        <v>280.23472472197375</v>
      </c>
      <c r="AJ26">
        <f t="shared" si="14"/>
        <v>113.9574403796249</v>
      </c>
      <c r="AK26">
        <f t="shared" si="4"/>
        <v>57441228.56250003</v>
      </c>
    </row>
    <row r="27" spans="1:37" ht="12.75">
      <c r="A27" s="2">
        <v>1896</v>
      </c>
      <c r="B27" s="2">
        <v>1254583</v>
      </c>
      <c r="C27" s="2">
        <f t="shared" si="5"/>
        <v>14.042313804417475</v>
      </c>
      <c r="D27" s="2">
        <v>47540293.05111083</v>
      </c>
      <c r="E27" s="2">
        <f t="shared" si="6"/>
        <v>17.677088184183397</v>
      </c>
      <c r="F27" s="2">
        <v>59.953528540999336</v>
      </c>
      <c r="G27" s="2">
        <v>69.56032941502305</v>
      </c>
      <c r="H27" s="2">
        <v>183.82518512614507</v>
      </c>
      <c r="I27" s="2">
        <f t="shared" si="7"/>
        <v>40.66689426265042</v>
      </c>
      <c r="J27" s="2">
        <f t="shared" si="8"/>
        <v>39.2104364987996</v>
      </c>
      <c r="K27" s="2">
        <v>1.4201120513164291</v>
      </c>
      <c r="L27" s="2">
        <f t="shared" si="9"/>
        <v>171.77531287235414</v>
      </c>
      <c r="M27" s="2">
        <v>0.17428741808219078</v>
      </c>
      <c r="N27" s="2">
        <v>0.054350388521974075</v>
      </c>
      <c r="O27" s="2">
        <v>0.22058589719350205</v>
      </c>
      <c r="P27" s="2">
        <v>949.8739370201015</v>
      </c>
      <c r="Q27" s="2">
        <f t="shared" si="10"/>
        <v>139.24426849408758</v>
      </c>
      <c r="R27" s="2">
        <f t="shared" si="11"/>
        <v>133.46102032222018</v>
      </c>
      <c r="S27" s="2">
        <v>0.0686979679798856</v>
      </c>
      <c r="T27" s="2">
        <v>0.017729505803047354</v>
      </c>
      <c r="U27" s="2">
        <v>0.0864274737829329</v>
      </c>
      <c r="V27" s="2">
        <v>2.379318219266947</v>
      </c>
      <c r="W27" s="2">
        <v>2.2077051595620105</v>
      </c>
      <c r="X27" s="2">
        <v>0.05055772003930392</v>
      </c>
      <c r="Y27" s="2">
        <v>59.150261609838566</v>
      </c>
      <c r="Z27" s="2">
        <f t="shared" si="12"/>
        <v>57.04664250503561</v>
      </c>
      <c r="AA27">
        <v>1.3883</v>
      </c>
      <c r="AC27">
        <v>1.3883</v>
      </c>
      <c r="AD27">
        <f t="shared" si="0"/>
        <v>96.5706053268765</v>
      </c>
      <c r="AE27">
        <f t="shared" si="1"/>
        <v>255.20450451062723</v>
      </c>
      <c r="AF27">
        <f t="shared" si="2"/>
        <v>1318.709986765007</v>
      </c>
      <c r="AG27">
        <f t="shared" si="3"/>
        <v>82.11830819293888</v>
      </c>
      <c r="AH27">
        <f t="shared" si="15"/>
        <v>431.8129362543659</v>
      </c>
      <c r="AI27">
        <f t="shared" si="13"/>
        <v>286.1350176884869</v>
      </c>
      <c r="AJ27">
        <f t="shared" si="14"/>
        <v>121.54870958102262</v>
      </c>
      <c r="AK27">
        <f t="shared" si="4"/>
        <v>66000188.84285717</v>
      </c>
    </row>
    <row r="28" spans="1:37" ht="12.75">
      <c r="A28" s="2">
        <v>1897</v>
      </c>
      <c r="B28" s="2">
        <v>1300313</v>
      </c>
      <c r="C28" s="2">
        <f t="shared" si="5"/>
        <v>14.078115562682274</v>
      </c>
      <c r="D28" s="2">
        <v>46936809.20602133</v>
      </c>
      <c r="E28" s="2">
        <f t="shared" si="6"/>
        <v>17.6643127700652</v>
      </c>
      <c r="F28" s="2">
        <v>60.26138554014097</v>
      </c>
      <c r="G28" s="2">
        <v>70.56797472462628</v>
      </c>
      <c r="H28" s="2">
        <v>171.72552471484633</v>
      </c>
      <c r="I28" s="2">
        <f t="shared" si="7"/>
        <v>37.990135850996424</v>
      </c>
      <c r="J28" s="2">
        <f t="shared" si="8"/>
        <v>37.34156660971768</v>
      </c>
      <c r="K28" s="2">
        <v>1.3951364854542334</v>
      </c>
      <c r="L28" s="2">
        <f t="shared" si="9"/>
        <v>168.75429376603378</v>
      </c>
      <c r="M28" s="2">
        <v>-0.022774595311725442</v>
      </c>
      <c r="N28" s="2">
        <v>0.04633437711771018</v>
      </c>
      <c r="O28" s="2">
        <v>0.017869595142406294</v>
      </c>
      <c r="P28" s="2">
        <v>836.8883421668075</v>
      </c>
      <c r="Q28" s="2">
        <f t="shared" si="10"/>
        <v>122.68144274157582</v>
      </c>
      <c r="R28" s="2">
        <f t="shared" si="11"/>
        <v>123.81544014899104</v>
      </c>
      <c r="S28" s="2">
        <v>-0.05123110051648839</v>
      </c>
      <c r="T28" s="2">
        <v>0.017125078326738655</v>
      </c>
      <c r="U28" s="2">
        <v>-0.03410602218974976</v>
      </c>
      <c r="V28" s="2">
        <v>2.397187814409353</v>
      </c>
      <c r="W28" s="2">
        <v>2.173599137372261</v>
      </c>
      <c r="X28" s="2">
        <v>-0.058567311891591145</v>
      </c>
      <c r="Y28" s="2">
        <v>55.68598978966594</v>
      </c>
      <c r="Z28" s="2">
        <f t="shared" si="12"/>
        <v>55.22036514256545</v>
      </c>
      <c r="AA28">
        <v>1.4965</v>
      </c>
      <c r="AC28">
        <v>1.4965</v>
      </c>
      <c r="AD28">
        <f t="shared" si="0"/>
        <v>105.60497417540323</v>
      </c>
      <c r="AE28">
        <f t="shared" si="1"/>
        <v>256.98724773576754</v>
      </c>
      <c r="AF28">
        <f t="shared" si="2"/>
        <v>1252.4034040526274</v>
      </c>
      <c r="AG28">
        <f t="shared" si="3"/>
        <v>83.33408372023507</v>
      </c>
      <c r="AH28">
        <f t="shared" si="15"/>
        <v>410.1007778105944</v>
      </c>
      <c r="AI28">
        <f t="shared" si="13"/>
        <v>271.7477487607581</v>
      </c>
      <c r="AJ28">
        <f t="shared" si="14"/>
        <v>123.34825891094592</v>
      </c>
      <c r="AK28">
        <f t="shared" si="4"/>
        <v>70240934.97681092</v>
      </c>
    </row>
    <row r="29" spans="1:37" ht="12.75">
      <c r="A29" s="2">
        <v>1898</v>
      </c>
      <c r="B29" s="2">
        <v>1310105</v>
      </c>
      <c r="C29" s="2">
        <f t="shared" si="5"/>
        <v>14.085617844637037</v>
      </c>
      <c r="D29" s="2">
        <v>51126686.83099058</v>
      </c>
      <c r="E29" s="2">
        <f t="shared" si="6"/>
        <v>17.749817166032145</v>
      </c>
      <c r="F29" s="2">
        <v>59.06230745908638</v>
      </c>
      <c r="G29" s="2">
        <v>61.14620613333739</v>
      </c>
      <c r="H29" s="2">
        <v>150.83074756250707</v>
      </c>
      <c r="I29" s="2">
        <f t="shared" si="7"/>
        <v>33.3676697155062</v>
      </c>
      <c r="J29" s="2">
        <f t="shared" si="8"/>
        <v>34.99016419510199</v>
      </c>
      <c r="K29" s="2">
        <v>1.271365262922424</v>
      </c>
      <c r="L29" s="2">
        <f t="shared" si="9"/>
        <v>153.78305226766977</v>
      </c>
      <c r="M29" s="2">
        <v>-0.006533298133274669</v>
      </c>
      <c r="N29" s="2">
        <v>0.049688814264991436</v>
      </c>
      <c r="O29" s="2">
        <v>0.032566096698193985</v>
      </c>
      <c r="P29" s="2">
        <v>747.1099053588979</v>
      </c>
      <c r="Q29" s="2">
        <f t="shared" si="10"/>
        <v>109.52060921130968</v>
      </c>
      <c r="R29" s="2">
        <f t="shared" si="11"/>
        <v>114.8639516617397</v>
      </c>
      <c r="S29" s="2">
        <v>0.034667914509296585</v>
      </c>
      <c r="T29" s="2">
        <v>0.020034827114346718</v>
      </c>
      <c r="U29" s="2">
        <v>0.05470274162364335</v>
      </c>
      <c r="V29" s="2">
        <v>2.429753911107547</v>
      </c>
      <c r="W29" s="2">
        <v>2.228301878995904</v>
      </c>
      <c r="X29" s="2">
        <v>-0.08729566951822787</v>
      </c>
      <c r="Y29" s="2">
        <v>50.82484402819185</v>
      </c>
      <c r="Z29" s="2">
        <f t="shared" si="12"/>
        <v>53.577200764117435</v>
      </c>
      <c r="AA29">
        <v>1.5153</v>
      </c>
      <c r="AC29">
        <v>1.5153</v>
      </c>
      <c r="AD29">
        <f t="shared" si="0"/>
        <v>92.65484615384615</v>
      </c>
      <c r="AE29">
        <f t="shared" si="1"/>
        <v>228.55383178146698</v>
      </c>
      <c r="AF29">
        <f t="shared" si="2"/>
        <v>1132.0956395903381</v>
      </c>
      <c r="AG29">
        <f t="shared" si="3"/>
        <v>77.01488615591911</v>
      </c>
      <c r="AH29">
        <f t="shared" si="15"/>
        <v>370.70587707574674</v>
      </c>
      <c r="AI29">
        <f t="shared" si="13"/>
        <v>245.64324916799526</v>
      </c>
      <c r="AJ29">
        <f t="shared" si="14"/>
        <v>113.99479892824024</v>
      </c>
      <c r="AK29">
        <f t="shared" si="4"/>
        <v>77472268.55500004</v>
      </c>
    </row>
    <row r="30" spans="1:37" ht="12.75">
      <c r="A30" s="2">
        <v>1899</v>
      </c>
      <c r="B30" s="2">
        <v>1368849</v>
      </c>
      <c r="C30" s="2">
        <f t="shared" si="5"/>
        <v>14.129480798698472</v>
      </c>
      <c r="D30" s="2">
        <v>62840625.24739325</v>
      </c>
      <c r="E30" s="2">
        <f t="shared" si="6"/>
        <v>17.956112321133407</v>
      </c>
      <c r="F30" s="2">
        <v>53.617154356823086</v>
      </c>
      <c r="G30" s="2">
        <v>62.07709212455357</v>
      </c>
      <c r="H30" s="2">
        <v>151.93829098214485</v>
      </c>
      <c r="I30" s="2">
        <f t="shared" si="7"/>
        <v>33.61268701880334</v>
      </c>
      <c r="J30" s="2">
        <f t="shared" si="8"/>
        <v>32.95902932997382</v>
      </c>
      <c r="K30" s="2">
        <v>1.421249393128543</v>
      </c>
      <c r="L30" s="2">
        <f t="shared" si="9"/>
        <v>171.91288458399308</v>
      </c>
      <c r="M30" s="2">
        <v>0.14963813415887617</v>
      </c>
      <c r="N30" s="2">
        <v>0.052661759557492936</v>
      </c>
      <c r="O30" s="2">
        <v>0.19194020331161643</v>
      </c>
      <c r="P30" s="2">
        <v>766.6825057992921</v>
      </c>
      <c r="Q30" s="2">
        <f t="shared" si="10"/>
        <v>112.38980303233363</v>
      </c>
      <c r="R30" s="2">
        <f t="shared" si="11"/>
        <v>110.59493340208655</v>
      </c>
      <c r="S30" s="2">
        <v>0.20123661980684815</v>
      </c>
      <c r="T30" s="2">
        <v>0.0228043576486235</v>
      </c>
      <c r="U30" s="2">
        <v>0.2240409774554717</v>
      </c>
      <c r="V30" s="2">
        <v>2.6216941144191637</v>
      </c>
      <c r="W30" s="2">
        <v>2.452342856451376</v>
      </c>
      <c r="X30" s="2">
        <v>0.06681622956715838</v>
      </c>
      <c r="Y30" s="2">
        <v>54.22076847449453</v>
      </c>
      <c r="Z30" s="2">
        <f t="shared" si="12"/>
        <v>53.56870973397441</v>
      </c>
      <c r="AA30">
        <v>1.5057</v>
      </c>
      <c r="AC30">
        <v>1.5057</v>
      </c>
      <c r="AD30">
        <f t="shared" si="0"/>
        <v>93.46947761194032</v>
      </c>
      <c r="AE30">
        <f t="shared" si="1"/>
        <v>228.7734847318155</v>
      </c>
      <c r="AF30">
        <f t="shared" si="2"/>
        <v>1154.393848981994</v>
      </c>
      <c r="AG30">
        <f t="shared" si="3"/>
        <v>81.64021109204641</v>
      </c>
      <c r="AH30">
        <f t="shared" si="15"/>
        <v>378.00744858673994</v>
      </c>
      <c r="AI30">
        <f t="shared" si="13"/>
        <v>250.48153704231012</v>
      </c>
      <c r="AJ30">
        <f t="shared" si="14"/>
        <v>120.8410466134494</v>
      </c>
      <c r="AK30">
        <f t="shared" si="4"/>
        <v>94619129.43500002</v>
      </c>
    </row>
    <row r="31" spans="1:37" ht="12.75">
      <c r="A31" s="2">
        <v>1900</v>
      </c>
      <c r="B31" s="2">
        <v>1469651</v>
      </c>
      <c r="C31" s="2">
        <f t="shared" si="5"/>
        <v>14.200535515601539</v>
      </c>
      <c r="D31" s="2">
        <v>68222928.01022089</v>
      </c>
      <c r="E31" s="2">
        <f t="shared" si="6"/>
        <v>18.038291254148373</v>
      </c>
      <c r="F31" s="2">
        <v>52.49146146771474</v>
      </c>
      <c r="G31" s="2">
        <v>64.13654752675522</v>
      </c>
      <c r="H31" s="2">
        <v>144.18171424924594</v>
      </c>
      <c r="I31" s="2">
        <f t="shared" si="7"/>
        <v>31.896731255611936</v>
      </c>
      <c r="J31" s="2">
        <f t="shared" si="8"/>
        <v>35.1048046941901</v>
      </c>
      <c r="K31" s="2">
        <v>1.4248788387840583</v>
      </c>
      <c r="L31" s="2">
        <f t="shared" si="9"/>
        <v>172.35189864802516</v>
      </c>
      <c r="M31" s="2">
        <v>0.03687265458083102</v>
      </c>
      <c r="N31" s="2">
        <v>0.05118632561782811</v>
      </c>
      <c r="O31" s="2">
        <v>0.07703423314251154</v>
      </c>
      <c r="P31" s="2">
        <v>749.5232557895623</v>
      </c>
      <c r="Q31" s="2">
        <f t="shared" si="10"/>
        <v>109.8743879626164</v>
      </c>
      <c r="R31" s="2">
        <f t="shared" si="11"/>
        <v>114.02732425261604</v>
      </c>
      <c r="S31" s="2">
        <v>0.030549353709434072</v>
      </c>
      <c r="T31" s="2">
        <v>0.018305825874994356</v>
      </c>
      <c r="U31" s="2">
        <v>0.048855179584428414</v>
      </c>
      <c r="V31" s="2">
        <v>2.698728347561675</v>
      </c>
      <c r="W31" s="2">
        <v>2.501198036035804</v>
      </c>
      <c r="X31" s="2">
        <v>0.02655344557537198</v>
      </c>
      <c r="Y31" s="2">
        <v>55.660516699236865</v>
      </c>
      <c r="Z31" s="2">
        <f t="shared" si="12"/>
        <v>58.93889622658679</v>
      </c>
      <c r="AA31">
        <v>1.5165</v>
      </c>
      <c r="AC31">
        <v>1.5165</v>
      </c>
      <c r="AD31">
        <f t="shared" si="0"/>
        <v>97.2630743243243</v>
      </c>
      <c r="AE31">
        <f t="shared" si="1"/>
        <v>218.65156965898146</v>
      </c>
      <c r="AF31">
        <f t="shared" si="2"/>
        <v>1136.6520174048712</v>
      </c>
      <c r="AG31">
        <f t="shared" si="3"/>
        <v>84.40917357439271</v>
      </c>
      <c r="AH31">
        <f t="shared" si="15"/>
        <v>372.1978676593658</v>
      </c>
      <c r="AI31">
        <f t="shared" si="13"/>
        <v>246.63189660347507</v>
      </c>
      <c r="AJ31">
        <f t="shared" si="14"/>
        <v>124.93957012195487</v>
      </c>
      <c r="AK31">
        <f t="shared" si="4"/>
        <v>103460070.32749997</v>
      </c>
    </row>
    <row r="32" spans="1:37" ht="12.75">
      <c r="A32" s="2">
        <v>1901</v>
      </c>
      <c r="B32" s="2">
        <v>4786357</v>
      </c>
      <c r="C32" s="2">
        <f t="shared" si="5"/>
        <v>15.381280137230206</v>
      </c>
      <c r="D32" s="2">
        <v>127477653.46929885</v>
      </c>
      <c r="E32" s="2">
        <f t="shared" si="6"/>
        <v>18.663451640294255</v>
      </c>
      <c r="F32" s="2">
        <v>52.015395154104795</v>
      </c>
      <c r="G32" s="2">
        <v>61.72302776226134</v>
      </c>
      <c r="H32" s="2">
        <v>179.92917472677036</v>
      </c>
      <c r="I32" s="2">
        <f t="shared" si="7"/>
        <v>39.804995808155006</v>
      </c>
      <c r="J32" s="2">
        <f t="shared" si="8"/>
        <v>36.93087304203392</v>
      </c>
      <c r="K32" s="2">
        <v>1.4969655026912787</v>
      </c>
      <c r="L32" s="2">
        <f t="shared" si="9"/>
        <v>181.07142837464664</v>
      </c>
      <c r="M32" s="2">
        <v>0.2331515575611243</v>
      </c>
      <c r="N32" s="2">
        <v>0.07798218651711337</v>
      </c>
      <c r="O32" s="2">
        <v>0.29478264045368163</v>
      </c>
      <c r="P32" s="2">
        <v>817.3534847717765</v>
      </c>
      <c r="Q32" s="2">
        <f t="shared" si="10"/>
        <v>119.81778176289812</v>
      </c>
      <c r="R32" s="2">
        <f t="shared" si="11"/>
        <v>123.52561034348226</v>
      </c>
      <c r="S32" s="2">
        <v>0.18327590875265706</v>
      </c>
      <c r="T32" s="2">
        <v>0.013894857382007627</v>
      </c>
      <c r="U32" s="2">
        <v>0.19717076613466475</v>
      </c>
      <c r="V32" s="2">
        <v>2.9935109880153568</v>
      </c>
      <c r="W32" s="2">
        <v>2.698368802170469</v>
      </c>
      <c r="X32" s="2">
        <v>0.20256525586559504</v>
      </c>
      <c r="Y32" s="2">
        <v>66.935403506029</v>
      </c>
      <c r="Z32" s="2">
        <f t="shared" si="12"/>
        <v>62.42189257158765</v>
      </c>
      <c r="AA32">
        <v>1.4105</v>
      </c>
      <c r="AC32">
        <v>1.4105</v>
      </c>
      <c r="AD32">
        <f t="shared" si="0"/>
        <v>87.06033065866963</v>
      </c>
      <c r="AE32">
        <f t="shared" si="1"/>
        <v>253.7901009521096</v>
      </c>
      <c r="AF32">
        <f t="shared" si="2"/>
        <v>1152.8770902705908</v>
      </c>
      <c r="AG32">
        <f t="shared" si="3"/>
        <v>94.41238664525392</v>
      </c>
      <c r="AH32">
        <f t="shared" si="15"/>
        <v>377.51078439269133</v>
      </c>
      <c r="AI32">
        <f t="shared" si="13"/>
        <v>250.15242921339228</v>
      </c>
      <c r="AJ32">
        <f t="shared" si="14"/>
        <v>139.74598378515972</v>
      </c>
      <c r="AK32">
        <f t="shared" si="4"/>
        <v>179807230.21844605</v>
      </c>
    </row>
    <row r="33" spans="1:37" ht="12.75">
      <c r="A33" s="2">
        <v>1902</v>
      </c>
      <c r="B33" s="2">
        <v>4757448</v>
      </c>
      <c r="C33" s="2">
        <f t="shared" si="5"/>
        <v>15.375221947982356</v>
      </c>
      <c r="D33" s="2">
        <v>93851468.68234865</v>
      </c>
      <c r="E33" s="2">
        <f t="shared" si="6"/>
        <v>18.35722397012686</v>
      </c>
      <c r="F33" s="2">
        <v>43.85428512228898</v>
      </c>
      <c r="G33" s="2">
        <v>53.38316973882897</v>
      </c>
      <c r="H33" s="2">
        <v>176.70123574458873</v>
      </c>
      <c r="I33" s="2">
        <f t="shared" si="7"/>
        <v>39.09089206233483</v>
      </c>
      <c r="J33" s="2">
        <f t="shared" si="8"/>
        <v>37.33389020730098</v>
      </c>
      <c r="K33" s="2">
        <v>1.3883544636454386</v>
      </c>
      <c r="L33" s="2">
        <f t="shared" si="9"/>
        <v>167.93394728912517</v>
      </c>
      <c r="M33" s="2">
        <v>-0.12077795671994049</v>
      </c>
      <c r="N33" s="2">
        <v>0.04277523360679961</v>
      </c>
      <c r="O33" s="2">
        <v>-0.08003963899917894</v>
      </c>
      <c r="P33" s="2">
        <v>961.0641022911603</v>
      </c>
      <c r="Q33" s="2">
        <f t="shared" si="10"/>
        <v>140.88466130493228</v>
      </c>
      <c r="R33" s="2">
        <f t="shared" si="11"/>
        <v>130.6840156736307</v>
      </c>
      <c r="S33" s="2">
        <v>-0.09582304674714653</v>
      </c>
      <c r="T33" s="2">
        <v>0.015351207429596815</v>
      </c>
      <c r="U33" s="2">
        <v>-0.08047183931754971</v>
      </c>
      <c r="V33" s="2">
        <v>2.9134713490161777</v>
      </c>
      <c r="W33" s="2">
        <v>2.617896962852919</v>
      </c>
      <c r="X33" s="2">
        <v>-0.033848245888707496</v>
      </c>
      <c r="Y33" s="2">
        <v>64.66975750949709</v>
      </c>
      <c r="Z33" s="2">
        <f t="shared" si="12"/>
        <v>62.527283894279854</v>
      </c>
      <c r="AA33">
        <v>1.6537</v>
      </c>
      <c r="AC33">
        <v>1.6537</v>
      </c>
      <c r="AD33">
        <f t="shared" si="0"/>
        <v>88.27974779710146</v>
      </c>
      <c r="AE33">
        <f t="shared" si="1"/>
        <v>292.21083355082635</v>
      </c>
      <c r="AF33">
        <f t="shared" si="2"/>
        <v>1589.3117059588917</v>
      </c>
      <c r="AG33">
        <f t="shared" si="3"/>
        <v>106.94437799345533</v>
      </c>
      <c r="AH33">
        <f t="shared" si="15"/>
        <v>520.4217464501843</v>
      </c>
      <c r="AI33">
        <f t="shared" si="13"/>
        <v>344.8504505624134</v>
      </c>
      <c r="AJ33">
        <f t="shared" si="14"/>
        <v>158.29540851606768</v>
      </c>
      <c r="AK33">
        <f t="shared" si="4"/>
        <v>155202173.75999996</v>
      </c>
    </row>
    <row r="34" spans="1:37" ht="12.75">
      <c r="A34" s="2">
        <v>1903</v>
      </c>
      <c r="B34" s="2">
        <v>4734609</v>
      </c>
      <c r="C34" s="2">
        <f t="shared" si="5"/>
        <v>15.370409704635135</v>
      </c>
      <c r="D34" s="2">
        <v>76603901.80185515</v>
      </c>
      <c r="E34" s="2">
        <f t="shared" si="6"/>
        <v>18.15415857077459</v>
      </c>
      <c r="F34" s="2">
        <v>38.76578379609364</v>
      </c>
      <c r="G34" s="2">
        <v>43.35048049016069</v>
      </c>
      <c r="H34" s="2">
        <v>149.64694878639173</v>
      </c>
      <c r="I34" s="2">
        <f t="shared" si="7"/>
        <v>33.10578275141311</v>
      </c>
      <c r="J34" s="2">
        <f t="shared" si="8"/>
        <v>38.38863484545792</v>
      </c>
      <c r="K34" s="2">
        <v>1.322883527676137</v>
      </c>
      <c r="L34" s="2">
        <f t="shared" si="9"/>
        <v>160.01464930151397</v>
      </c>
      <c r="M34" s="2">
        <v>-0.14431774209968676</v>
      </c>
      <c r="N34" s="2">
        <v>0.059153573553192715</v>
      </c>
      <c r="O34" s="2">
        <v>-0.08898052813057099</v>
      </c>
      <c r="P34" s="2">
        <v>896.0193965773424</v>
      </c>
      <c r="Q34" s="2">
        <f t="shared" si="10"/>
        <v>131.3496039530617</v>
      </c>
      <c r="R34" s="2">
        <f t="shared" si="11"/>
        <v>164.7773788991011</v>
      </c>
      <c r="S34" s="2">
        <v>-0.15348422512701154</v>
      </c>
      <c r="T34" s="2">
        <v>0.022136689696331955</v>
      </c>
      <c r="U34" s="2">
        <v>-0.13134753543067956</v>
      </c>
      <c r="V34" s="2">
        <v>2.8244908208856065</v>
      </c>
      <c r="W34" s="2">
        <v>2.4865494274222395</v>
      </c>
      <c r="X34" s="2">
        <v>-0.1344224437660373</v>
      </c>
      <c r="Y34" s="2">
        <v>55.97669066731345</v>
      </c>
      <c r="Z34" s="2">
        <f t="shared" si="12"/>
        <v>63.96657506511905</v>
      </c>
      <c r="AA34">
        <v>1.9082</v>
      </c>
      <c r="AC34">
        <v>1.9082</v>
      </c>
      <c r="AD34">
        <f aca="true" t="shared" si="16" ref="AD34:AD65">G34*AC34</f>
        <v>82.72138687132463</v>
      </c>
      <c r="AE34">
        <f aca="true" t="shared" si="17" ref="AE34:AE65">H34*AC34</f>
        <v>285.5563076741927</v>
      </c>
      <c r="AF34">
        <f aca="true" t="shared" si="18" ref="AF34:AF65">P34*AC34</f>
        <v>1709.7842125488846</v>
      </c>
      <c r="AG34">
        <f aca="true" t="shared" si="19" ref="AG34:AG65">Y34*AC34</f>
        <v>106.81472113136752</v>
      </c>
      <c r="AH34">
        <f t="shared" si="15"/>
        <v>559.8705921635357</v>
      </c>
      <c r="AI34">
        <f t="shared" si="13"/>
        <v>370.99069606754335</v>
      </c>
      <c r="AJ34">
        <f t="shared" si="14"/>
        <v>158.1034948658489</v>
      </c>
      <c r="AK34">
        <f t="shared" si="4"/>
        <v>146175565.41829997</v>
      </c>
    </row>
    <row r="35" spans="1:37" ht="12.75">
      <c r="A35" s="2">
        <v>1904</v>
      </c>
      <c r="B35" s="2">
        <v>4785775</v>
      </c>
      <c r="C35" s="2">
        <f t="shared" si="5"/>
        <v>15.381158534226673</v>
      </c>
      <c r="D35" s="2">
        <v>91388095.36094673</v>
      </c>
      <c r="E35" s="2">
        <f t="shared" si="6"/>
        <v>18.330625780249363</v>
      </c>
      <c r="F35" s="2">
        <v>36.11288290026585</v>
      </c>
      <c r="G35" s="2">
        <v>50.437513379846315</v>
      </c>
      <c r="H35" s="2">
        <v>194.23235414719255</v>
      </c>
      <c r="I35" s="2">
        <f t="shared" si="7"/>
        <v>42.96922972262583</v>
      </c>
      <c r="J35" s="2">
        <f t="shared" si="8"/>
        <v>42.5124446063546</v>
      </c>
      <c r="K35" s="2">
        <v>1.5029607694154954</v>
      </c>
      <c r="L35" s="2">
        <f t="shared" si="9"/>
        <v>181.79660975477145</v>
      </c>
      <c r="M35" s="2">
        <v>0.14830414267724173</v>
      </c>
      <c r="N35" s="2">
        <v>0.06387756278278603</v>
      </c>
      <c r="O35" s="2">
        <v>0.21012113891864762</v>
      </c>
      <c r="P35" s="2">
        <v>1515.0711898551065</v>
      </c>
      <c r="Q35" s="2">
        <f t="shared" si="10"/>
        <v>222.09787143930936</v>
      </c>
      <c r="R35" s="2">
        <f t="shared" si="11"/>
        <v>200.2176014606995</v>
      </c>
      <c r="S35" s="2">
        <v>0.26138730845074915</v>
      </c>
      <c r="T35" s="2">
        <v>0.02430498981194057</v>
      </c>
      <c r="U35" s="2">
        <v>0.28569229826268966</v>
      </c>
      <c r="V35" s="2">
        <v>3.0346119598042542</v>
      </c>
      <c r="W35" s="2">
        <v>2.772241725684929</v>
      </c>
      <c r="X35" s="2">
        <v>0.2729097802874161</v>
      </c>
      <c r="Y35" s="2">
        <v>71.25327701854661</v>
      </c>
      <c r="Z35" s="2">
        <f t="shared" si="12"/>
        <v>70.6798242170533</v>
      </c>
      <c r="AA35">
        <v>1.69</v>
      </c>
      <c r="AC35">
        <v>1.69</v>
      </c>
      <c r="AD35">
        <f t="shared" si="16"/>
        <v>85.23939761194028</v>
      </c>
      <c r="AE35">
        <f t="shared" si="17"/>
        <v>328.2526785087554</v>
      </c>
      <c r="AF35">
        <f t="shared" si="18"/>
        <v>2560.47031085513</v>
      </c>
      <c r="AG35">
        <f t="shared" si="19"/>
        <v>120.41803816134377</v>
      </c>
      <c r="AH35">
        <f t="shared" si="15"/>
        <v>838.4286266268396</v>
      </c>
      <c r="AI35">
        <f t="shared" si="13"/>
        <v>555.5734202670706</v>
      </c>
      <c r="AJ35">
        <f t="shared" si="14"/>
        <v>178.23865920862013</v>
      </c>
      <c r="AK35">
        <f t="shared" si="4"/>
        <v>154445881.15999997</v>
      </c>
    </row>
    <row r="36" spans="1:37" ht="12.75">
      <c r="A36" s="2">
        <v>1905</v>
      </c>
      <c r="B36" s="2">
        <v>4861388</v>
      </c>
      <c r="C36" s="2">
        <f t="shared" si="5"/>
        <v>15.396834551809519</v>
      </c>
      <c r="D36" s="2">
        <v>109064668.89143935</v>
      </c>
      <c r="E36" s="2">
        <f t="shared" si="6"/>
        <v>18.507451556846966</v>
      </c>
      <c r="F36" s="2">
        <v>39.279608856772285</v>
      </c>
      <c r="G36" s="2">
        <v>61.49667073159529</v>
      </c>
      <c r="H36" s="2">
        <v>232.62338862593566</v>
      </c>
      <c r="I36" s="2">
        <f t="shared" si="7"/>
        <v>51.46232134502486</v>
      </c>
      <c r="J36" s="2">
        <f t="shared" si="8"/>
        <v>50.31879210926444</v>
      </c>
      <c r="K36" s="2">
        <v>1.5743488402321926</v>
      </c>
      <c r="L36" s="2">
        <f t="shared" si="9"/>
        <v>190.43163836996033</v>
      </c>
      <c r="M36" s="2">
        <v>0.17232003527853243</v>
      </c>
      <c r="N36" s="2">
        <v>0.07589042683277364</v>
      </c>
      <c r="O36" s="2">
        <v>0.24237273697032358</v>
      </c>
      <c r="P36" s="2">
        <v>1686.3451662270197</v>
      </c>
      <c r="Q36" s="2">
        <f t="shared" si="10"/>
        <v>247.2053289897275</v>
      </c>
      <c r="R36" s="2">
        <f t="shared" si="11"/>
        <v>253.04572957137466</v>
      </c>
      <c r="S36" s="2">
        <v>0.3020718424184821</v>
      </c>
      <c r="T36" s="2">
        <v>0.01965194142921023</v>
      </c>
      <c r="U36" s="2">
        <v>0.32172378384769235</v>
      </c>
      <c r="V36" s="2">
        <v>3.2769846967745777</v>
      </c>
      <c r="W36" s="2">
        <v>3.0939655095326217</v>
      </c>
      <c r="X36" s="2">
        <v>0.19025409797256998</v>
      </c>
      <c r="Y36" s="2">
        <v>84.80950496529984</v>
      </c>
      <c r="Z36" s="2">
        <f t="shared" si="12"/>
        <v>83.43723044203652</v>
      </c>
      <c r="AA36">
        <v>1.542</v>
      </c>
      <c r="AC36">
        <v>1.542</v>
      </c>
      <c r="AD36">
        <f t="shared" si="16"/>
        <v>94.82786626811993</v>
      </c>
      <c r="AE36">
        <f t="shared" si="17"/>
        <v>358.7052652611928</v>
      </c>
      <c r="AF36">
        <f t="shared" si="18"/>
        <v>2600.3442463220645</v>
      </c>
      <c r="AG36">
        <f t="shared" si="19"/>
        <v>130.77625665649236</v>
      </c>
      <c r="AH36">
        <f t="shared" si="15"/>
        <v>851.4853876484443</v>
      </c>
      <c r="AI36">
        <f t="shared" si="13"/>
        <v>564.2253068415628</v>
      </c>
      <c r="AJ36">
        <f t="shared" si="14"/>
        <v>193.57053975206094</v>
      </c>
      <c r="AK36">
        <f t="shared" si="4"/>
        <v>168177719.43059948</v>
      </c>
    </row>
    <row r="37" spans="1:37" ht="12.75">
      <c r="A37" s="2">
        <v>1906</v>
      </c>
      <c r="B37" s="2">
        <v>4869049</v>
      </c>
      <c r="C37" s="2">
        <f t="shared" si="5"/>
        <v>15.398409198782304</v>
      </c>
      <c r="D37" s="2">
        <v>120168487.24289988</v>
      </c>
      <c r="E37" s="2">
        <f t="shared" si="6"/>
        <v>18.604405376332753</v>
      </c>
      <c r="F37" s="2">
        <v>42.72946879844509</v>
      </c>
      <c r="G37" s="2">
        <v>65.8169607039255</v>
      </c>
      <c r="H37" s="2">
        <v>255.50725365354015</v>
      </c>
      <c r="I37" s="2">
        <f t="shared" si="7"/>
        <v>56.52482526014262</v>
      </c>
      <c r="J37" s="2">
        <f t="shared" si="8"/>
        <v>54.10205395873862</v>
      </c>
      <c r="K37" s="2">
        <v>1.5335878182159248</v>
      </c>
      <c r="L37" s="2">
        <f t="shared" si="9"/>
        <v>185.5012265032694</v>
      </c>
      <c r="M37" s="2">
        <v>0.10584526646135259</v>
      </c>
      <c r="N37" s="2">
        <v>0.0836240711364041</v>
      </c>
      <c r="O37" s="2">
        <v>0.1854872389722136</v>
      </c>
      <c r="P37" s="2">
        <v>1977.1424311535202</v>
      </c>
      <c r="Q37" s="2">
        <f t="shared" si="10"/>
        <v>289.83398828508723</v>
      </c>
      <c r="R37" s="2">
        <f t="shared" si="11"/>
        <v>275.5262088906191</v>
      </c>
      <c r="S37" s="2">
        <v>0.10742338946968435</v>
      </c>
      <c r="T37" s="2">
        <v>0.03374970873010836</v>
      </c>
      <c r="U37" s="2">
        <v>0.1411730981997928</v>
      </c>
      <c r="V37" s="2">
        <v>3.4624719357467915</v>
      </c>
      <c r="W37" s="2">
        <v>3.2351386077324147</v>
      </c>
      <c r="X37" s="2">
        <v>0.11130125545274061</v>
      </c>
      <c r="Y37" s="2">
        <v>94.24890934226315</v>
      </c>
      <c r="Z37" s="2">
        <f t="shared" si="12"/>
        <v>93.82057707369783</v>
      </c>
      <c r="AA37">
        <v>1.4263</v>
      </c>
      <c r="AC37">
        <v>1.4263</v>
      </c>
      <c r="AD37">
        <f t="shared" si="16"/>
        <v>93.87473105200894</v>
      </c>
      <c r="AE37">
        <f t="shared" si="17"/>
        <v>364.4299958860443</v>
      </c>
      <c r="AF37">
        <f t="shared" si="18"/>
        <v>2819.998249554266</v>
      </c>
      <c r="AG37">
        <f t="shared" si="19"/>
        <v>134.42721939486992</v>
      </c>
      <c r="AH37">
        <f t="shared" si="15"/>
        <v>923.4113160539785</v>
      </c>
      <c r="AI37">
        <f t="shared" si="13"/>
        <v>611.8860531246595</v>
      </c>
      <c r="AJ37">
        <f t="shared" si="14"/>
        <v>198.9745698562314</v>
      </c>
      <c r="AK37">
        <f t="shared" si="4"/>
        <v>171396313.3545481</v>
      </c>
    </row>
    <row r="38" spans="1:37" ht="12.75">
      <c r="A38" s="2">
        <v>1907</v>
      </c>
      <c r="B38" s="2">
        <v>5262301</v>
      </c>
      <c r="C38" s="2">
        <f t="shared" si="5"/>
        <v>15.476078941530938</v>
      </c>
      <c r="D38" s="2">
        <v>169410947.88019997</v>
      </c>
      <c r="E38" s="2">
        <f t="shared" si="6"/>
        <v>18.947837965485938</v>
      </c>
      <c r="F38" s="2">
        <v>49.18763769522728</v>
      </c>
      <c r="G38" s="2">
        <v>76.2163078373504</v>
      </c>
      <c r="H38" s="2">
        <v>245.53640545009728</v>
      </c>
      <c r="I38" s="2">
        <f t="shared" si="7"/>
        <v>54.31901527104838</v>
      </c>
      <c r="J38" s="2">
        <f t="shared" si="8"/>
        <v>53.75207086970761</v>
      </c>
      <c r="K38" s="2">
        <v>1.4627519574541252</v>
      </c>
      <c r="L38" s="2">
        <f t="shared" si="9"/>
        <v>176.93299265604506</v>
      </c>
      <c r="M38" s="2">
        <v>0.039855125680282336</v>
      </c>
      <c r="N38" s="2">
        <v>0.06993082938036345</v>
      </c>
      <c r="O38" s="2">
        <v>0.10640220525191857</v>
      </c>
      <c r="P38" s="2">
        <v>1975.1322385720168</v>
      </c>
      <c r="Q38" s="2">
        <f t="shared" si="10"/>
        <v>289.5393093970426</v>
      </c>
      <c r="R38" s="2">
        <f t="shared" si="11"/>
        <v>281.0434928515277</v>
      </c>
      <c r="S38" s="2">
        <v>0.09524820287981531</v>
      </c>
      <c r="T38" s="2">
        <v>0.01731535308222664</v>
      </c>
      <c r="U38" s="2">
        <v>0.11256355596204198</v>
      </c>
      <c r="V38" s="2">
        <v>3.56887414099871</v>
      </c>
      <c r="W38" s="2">
        <v>3.3477021636944566</v>
      </c>
      <c r="X38" s="2">
        <v>0.08651991442844964</v>
      </c>
      <c r="Y38" s="2">
        <v>102.40331691353046</v>
      </c>
      <c r="Z38" s="2">
        <f t="shared" si="12"/>
        <v>97.3435519575729</v>
      </c>
      <c r="AA38">
        <v>1.3197</v>
      </c>
      <c r="AC38">
        <v>1.3197</v>
      </c>
      <c r="AD38">
        <f t="shared" si="16"/>
        <v>100.58266145295133</v>
      </c>
      <c r="AE38">
        <f t="shared" si="17"/>
        <v>324.0343942724934</v>
      </c>
      <c r="AF38">
        <f t="shared" si="18"/>
        <v>2606.582015243491</v>
      </c>
      <c r="AG38">
        <f t="shared" si="19"/>
        <v>135.14165733078616</v>
      </c>
      <c r="AH38">
        <f t="shared" si="15"/>
        <v>853.5279514726897</v>
      </c>
      <c r="AI38">
        <f t="shared" si="13"/>
        <v>565.5787842085215</v>
      </c>
      <c r="AJ38">
        <f t="shared" si="14"/>
        <v>200.0320564398848</v>
      </c>
      <c r="AK38">
        <f>D38*AC38</f>
        <v>223571627.91749993</v>
      </c>
    </row>
    <row r="39" spans="1:37" ht="12.75">
      <c r="A39" s="2">
        <v>1908</v>
      </c>
      <c r="B39" s="2">
        <v>5304817</v>
      </c>
      <c r="C39" s="2">
        <f t="shared" si="5"/>
        <v>15.48412583367651</v>
      </c>
      <c r="D39" s="2">
        <v>176629708.79576778</v>
      </c>
      <c r="E39" s="2">
        <f t="shared" si="6"/>
        <v>18.98956605846225</v>
      </c>
      <c r="F39" s="2">
        <v>44.93287863331219</v>
      </c>
      <c r="G39" s="2">
        <v>71.22168062901494</v>
      </c>
      <c r="H39" s="2">
        <v>227.8773385059071</v>
      </c>
      <c r="I39" s="2">
        <f t="shared" si="7"/>
        <v>50.41237207793181</v>
      </c>
      <c r="J39" s="2">
        <f t="shared" si="8"/>
        <v>50.8589282625146</v>
      </c>
      <c r="K39" s="2">
        <v>1.3088799345018498</v>
      </c>
      <c r="L39" s="2">
        <f t="shared" si="9"/>
        <v>158.3207888792885</v>
      </c>
      <c r="M39" s="2">
        <v>-0.042952503549113744</v>
      </c>
      <c r="N39" s="2">
        <v>0.06079634618576363</v>
      </c>
      <c r="O39" s="2">
        <v>0.014214210028544618</v>
      </c>
      <c r="P39" s="2">
        <v>1799.2559013176055</v>
      </c>
      <c r="Q39" s="2">
        <f t="shared" si="10"/>
        <v>263.75718087245326</v>
      </c>
      <c r="R39" s="2">
        <f t="shared" si="11"/>
        <v>278.3981181387334</v>
      </c>
      <c r="S39" s="2">
        <v>-0.028022583858083962</v>
      </c>
      <c r="T39" s="2">
        <v>0.01751135382428515</v>
      </c>
      <c r="U39" s="2">
        <v>-0.010511230033798821</v>
      </c>
      <c r="V39" s="2">
        <v>3.583088351027255</v>
      </c>
      <c r="W39" s="2">
        <v>3.3371909336606578</v>
      </c>
      <c r="X39" s="2">
        <v>-0.06860019292673147</v>
      </c>
      <c r="Y39" s="2">
        <v>95.37842961692506</v>
      </c>
      <c r="Z39" s="2">
        <f t="shared" si="12"/>
        <v>99.68622629462989</v>
      </c>
      <c r="AA39">
        <v>1.4366</v>
      </c>
      <c r="AC39">
        <v>1.4366</v>
      </c>
      <c r="AD39">
        <f t="shared" si="16"/>
        <v>102.31706639164287</v>
      </c>
      <c r="AE39">
        <f t="shared" si="17"/>
        <v>327.36858449758614</v>
      </c>
      <c r="AF39">
        <f t="shared" si="18"/>
        <v>2584.8110278328722</v>
      </c>
      <c r="AG39">
        <f t="shared" si="19"/>
        <v>137.02065198767454</v>
      </c>
      <c r="AH39">
        <f t="shared" si="15"/>
        <v>846.3990193395539</v>
      </c>
      <c r="AI39">
        <f t="shared" si="13"/>
        <v>560.854893489293</v>
      </c>
      <c r="AJ39">
        <f t="shared" si="14"/>
        <v>202.8132800291216</v>
      </c>
      <c r="AK39">
        <f aca="true" t="shared" si="20" ref="AK39:AK71">D39*AC39</f>
        <v>253746239.65600002</v>
      </c>
    </row>
    <row r="40" spans="1:37" ht="12.75">
      <c r="A40" s="2">
        <v>1909</v>
      </c>
      <c r="B40" s="2">
        <v>6431474</v>
      </c>
      <c r="C40" s="2">
        <f t="shared" si="5"/>
        <v>15.676714307889922</v>
      </c>
      <c r="D40" s="2">
        <v>221122242.37647223</v>
      </c>
      <c r="E40" s="2">
        <f t="shared" si="6"/>
        <v>19.214226239485612</v>
      </c>
      <c r="F40" s="2">
        <v>41.34176156880351</v>
      </c>
      <c r="G40" s="2">
        <v>74.8194512265663</v>
      </c>
      <c r="H40" s="2">
        <v>216.27392996311704</v>
      </c>
      <c r="I40" s="2">
        <f t="shared" si="7"/>
        <v>47.845397438563616</v>
      </c>
      <c r="J40" s="2">
        <f t="shared" si="8"/>
        <v>42.41957536116428</v>
      </c>
      <c r="K40" s="2">
        <v>1.5982584456637012</v>
      </c>
      <c r="L40" s="2">
        <f t="shared" si="9"/>
        <v>193.32371998411514</v>
      </c>
      <c r="M40" s="2">
        <v>0.1095379519723625</v>
      </c>
      <c r="N40" s="2">
        <v>0.06508620469798485</v>
      </c>
      <c r="O40" s="2">
        <v>0.17079555639399532</v>
      </c>
      <c r="P40" s="2">
        <v>1923.005068362706</v>
      </c>
      <c r="Q40" s="2">
        <f t="shared" si="10"/>
        <v>281.8978641467044</v>
      </c>
      <c r="R40" s="2">
        <f t="shared" si="11"/>
        <v>253.45567731628967</v>
      </c>
      <c r="S40" s="2">
        <v>0.08876941535099896</v>
      </c>
      <c r="T40" s="2">
        <v>0.019521226111880383</v>
      </c>
      <c r="U40" s="2">
        <v>0.10829064146287937</v>
      </c>
      <c r="V40" s="2">
        <v>3.75388390742125</v>
      </c>
      <c r="W40" s="2">
        <v>3.4454815751235373</v>
      </c>
      <c r="X40" s="2">
        <v>0.061843152169727356</v>
      </c>
      <c r="Y40" s="2">
        <v>101.27693235343419</v>
      </c>
      <c r="Z40" s="2">
        <f t="shared" si="12"/>
        <v>96.15135368064857</v>
      </c>
      <c r="AA40">
        <v>1.4349</v>
      </c>
      <c r="AC40">
        <v>1.4349</v>
      </c>
      <c r="AD40">
        <f t="shared" si="16"/>
        <v>107.35843056499999</v>
      </c>
      <c r="AE40">
        <f t="shared" si="17"/>
        <v>310.33146210407665</v>
      </c>
      <c r="AF40">
        <f t="shared" si="18"/>
        <v>2759.319972593647</v>
      </c>
      <c r="AG40">
        <f t="shared" si="19"/>
        <v>145.32227023394273</v>
      </c>
      <c r="AH40">
        <f t="shared" si="15"/>
        <v>903.542152095118</v>
      </c>
      <c r="AI40">
        <f t="shared" si="13"/>
        <v>598.7200196330762</v>
      </c>
      <c r="AJ40">
        <f t="shared" si="14"/>
        <v>215.10105126397679</v>
      </c>
      <c r="AK40">
        <f t="shared" si="20"/>
        <v>317288305.586</v>
      </c>
    </row>
    <row r="41" spans="1:37" ht="12.75">
      <c r="A41" s="2">
        <v>1910</v>
      </c>
      <c r="B41" s="2">
        <v>13081128</v>
      </c>
      <c r="C41" s="2">
        <f t="shared" si="5"/>
        <v>16.38668113880711</v>
      </c>
      <c r="D41" s="2">
        <v>221333476.94114393</v>
      </c>
      <c r="E41" s="2">
        <f t="shared" si="6"/>
        <v>19.215181067602856</v>
      </c>
      <c r="F41" s="2">
        <v>27.40253662909743</v>
      </c>
      <c r="G41" s="2">
        <v>36.115750856761956</v>
      </c>
      <c r="H41" s="2">
        <v>131.0920419772459</v>
      </c>
      <c r="I41" s="2">
        <f t="shared" si="7"/>
        <v>29.000956566997406</v>
      </c>
      <c r="J41" s="2">
        <f t="shared" si="8"/>
        <v>35.90043117128797</v>
      </c>
      <c r="K41" s="2">
        <v>1.218878820486876</v>
      </c>
      <c r="L41" s="2">
        <f t="shared" si="9"/>
        <v>147.43434544375017</v>
      </c>
      <c r="M41" s="2">
        <v>-0.1310637540673696</v>
      </c>
      <c r="N41" s="2">
        <v>0.05954882227167569</v>
      </c>
      <c r="O41" s="2">
        <v>-0.07866079046829494</v>
      </c>
      <c r="P41" s="2">
        <v>1464.6873624029506</v>
      </c>
      <c r="Q41" s="2">
        <f t="shared" si="10"/>
        <v>214.71198692971126</v>
      </c>
      <c r="R41" s="2">
        <f t="shared" si="11"/>
        <v>239.83966533104885</v>
      </c>
      <c r="S41" s="2">
        <v>-0.04906904077502498</v>
      </c>
      <c r="T41" s="2">
        <v>0.02105166528794768</v>
      </c>
      <c r="U41" s="2">
        <v>-0.028017375487077282</v>
      </c>
      <c r="V41" s="2">
        <v>3.6752231169529552</v>
      </c>
      <c r="W41" s="2">
        <v>3.41746419963646</v>
      </c>
      <c r="X41" s="2">
        <v>-0.09358728647872938</v>
      </c>
      <c r="Y41" s="2">
        <v>91.79869907158644</v>
      </c>
      <c r="Z41" s="2">
        <f t="shared" si="12"/>
        <v>94.43889619776526</v>
      </c>
      <c r="AA41">
        <v>1.4391</v>
      </c>
      <c r="AC41">
        <v>1.4391</v>
      </c>
      <c r="AD41">
        <f t="shared" si="16"/>
        <v>51.97417705796613</v>
      </c>
      <c r="AE41">
        <f t="shared" si="17"/>
        <v>188.6545576094546</v>
      </c>
      <c r="AF41">
        <f t="shared" si="18"/>
        <v>2107.8315832340863</v>
      </c>
      <c r="AG41">
        <f t="shared" si="19"/>
        <v>132.10750783392004</v>
      </c>
      <c r="AH41">
        <f t="shared" si="15"/>
        <v>690.211611515</v>
      </c>
      <c r="AI41">
        <f t="shared" si="13"/>
        <v>457.3594144324267</v>
      </c>
      <c r="AJ41">
        <f t="shared" si="14"/>
        <v>195.54101218756665</v>
      </c>
      <c r="AK41">
        <f t="shared" si="20"/>
        <v>318521006.66600025</v>
      </c>
    </row>
    <row r="42" spans="1:37" ht="12.75">
      <c r="A42" s="2">
        <v>1911</v>
      </c>
      <c r="B42" s="2">
        <v>11798327</v>
      </c>
      <c r="C42" s="2">
        <f t="shared" si="5"/>
        <v>16.28346829972319</v>
      </c>
      <c r="D42" s="2">
        <v>220833709.6439085</v>
      </c>
      <c r="E42" s="2">
        <f t="shared" si="6"/>
        <v>19.21292053120298</v>
      </c>
      <c r="F42" s="2">
        <v>25.937713442289088</v>
      </c>
      <c r="G42" s="2">
        <v>35.467020673128935</v>
      </c>
      <c r="H42" s="2">
        <v>139.4725382896777</v>
      </c>
      <c r="I42" s="2">
        <f t="shared" si="7"/>
        <v>30.85493950830288</v>
      </c>
      <c r="J42" s="2">
        <f t="shared" si="8"/>
        <v>34.834790508885725</v>
      </c>
      <c r="K42" s="2">
        <v>1.1117010624563082</v>
      </c>
      <c r="L42" s="2">
        <f t="shared" si="9"/>
        <v>134.4702325756199</v>
      </c>
      <c r="M42" s="2">
        <v>-0.12151099138369456</v>
      </c>
      <c r="N42" s="2">
        <v>0.06765575001461549</v>
      </c>
      <c r="O42" s="2">
        <v>-0.07870837402750933</v>
      </c>
      <c r="P42" s="2">
        <v>1520.6054035095162</v>
      </c>
      <c r="Q42" s="2">
        <f t="shared" si="10"/>
        <v>222.9091449167308</v>
      </c>
      <c r="R42" s="2">
        <f t="shared" si="11"/>
        <v>331.76618519939717</v>
      </c>
      <c r="S42" s="2">
        <v>-0.06353429632837351</v>
      </c>
      <c r="T42" s="2">
        <v>0.0163970964139692</v>
      </c>
      <c r="U42" s="2">
        <v>-0.04713719991440428</v>
      </c>
      <c r="V42" s="2">
        <v>3.596514742925446</v>
      </c>
      <c r="W42" s="2">
        <v>3.3703269997220557</v>
      </c>
      <c r="X42" s="2">
        <v>-0.016968017183953465</v>
      </c>
      <c r="Y42" s="2">
        <v>90.24105716827518</v>
      </c>
      <c r="Z42" s="2">
        <f t="shared" si="12"/>
        <v>104.09198162953105</v>
      </c>
      <c r="AA42">
        <v>1.4369</v>
      </c>
      <c r="AC42">
        <v>1.4369</v>
      </c>
      <c r="AD42">
        <f t="shared" si="16"/>
        <v>50.96256200521897</v>
      </c>
      <c r="AE42">
        <f t="shared" si="17"/>
        <v>200.4080902684379</v>
      </c>
      <c r="AF42">
        <f t="shared" si="18"/>
        <v>2184.957904302824</v>
      </c>
      <c r="AG42">
        <f t="shared" si="19"/>
        <v>129.66737504509462</v>
      </c>
      <c r="AH42">
        <f t="shared" si="15"/>
        <v>715.4667043689552</v>
      </c>
      <c r="AI42">
        <f t="shared" si="13"/>
        <v>474.0943610580972</v>
      </c>
      <c r="AJ42">
        <f t="shared" si="14"/>
        <v>191.92921113838753</v>
      </c>
      <c r="AK42">
        <f t="shared" si="20"/>
        <v>317315957.38733214</v>
      </c>
    </row>
    <row r="43" spans="1:37" ht="12.75">
      <c r="A43" s="2">
        <v>1912</v>
      </c>
      <c r="B43" s="2">
        <v>12642277</v>
      </c>
      <c r="C43" s="2">
        <f t="shared" si="5"/>
        <v>16.352557072864354</v>
      </c>
      <c r="D43" s="2">
        <v>255408545.96429986</v>
      </c>
      <c r="E43" s="2">
        <f t="shared" si="6"/>
        <v>19.358374962100395</v>
      </c>
      <c r="F43" s="2">
        <v>26.705409189528694</v>
      </c>
      <c r="G43" s="2">
        <v>41.39538711703832</v>
      </c>
      <c r="H43" s="2">
        <v>201.82299175434767</v>
      </c>
      <c r="I43" s="2">
        <f t="shared" si="7"/>
        <v>44.648475451356894</v>
      </c>
      <c r="J43" s="2">
        <f t="shared" si="8"/>
        <v>34.73187782001789</v>
      </c>
      <c r="K43" s="2">
        <v>1.30401801749386</v>
      </c>
      <c r="L43" s="2">
        <f t="shared" si="9"/>
        <v>157.73269633093452</v>
      </c>
      <c r="M43" s="2">
        <v>0.26239348400578055</v>
      </c>
      <c r="N43" s="2">
        <v>0.06464684232045052</v>
      </c>
      <c r="O43" s="2">
        <v>0.3233107008077433</v>
      </c>
      <c r="P43" s="2">
        <v>3804.2732804387865</v>
      </c>
      <c r="Q43" s="2">
        <f t="shared" si="10"/>
        <v>557.6774237517494</v>
      </c>
      <c r="R43" s="2">
        <f t="shared" si="11"/>
        <v>322.43291552502365</v>
      </c>
      <c r="S43" s="2">
        <v>0.36268378412051605</v>
      </c>
      <c r="T43" s="2">
        <v>0.02202823116989696</v>
      </c>
      <c r="U43" s="2">
        <v>0.384712015290413</v>
      </c>
      <c r="V43" s="2">
        <v>3.919825443733189</v>
      </c>
      <c r="W43" s="2">
        <v>3.7550390150124686</v>
      </c>
      <c r="X43" s="2">
        <v>0.4432032683956282</v>
      </c>
      <c r="Y43" s="2">
        <v>130.23618864873148</v>
      </c>
      <c r="Z43" s="2">
        <f t="shared" si="12"/>
        <v>101.60871480120052</v>
      </c>
      <c r="AA43">
        <v>1.4387</v>
      </c>
      <c r="AC43">
        <v>1.4387</v>
      </c>
      <c r="AD43">
        <f t="shared" si="16"/>
        <v>59.555543445283035</v>
      </c>
      <c r="AE43">
        <f t="shared" si="17"/>
        <v>290.36273823698</v>
      </c>
      <c r="AF43">
        <f t="shared" si="18"/>
        <v>5473.2079685672825</v>
      </c>
      <c r="AG43">
        <f t="shared" si="19"/>
        <v>187.37080460893</v>
      </c>
      <c r="AH43">
        <f t="shared" si="15"/>
        <v>1792.2075568985492</v>
      </c>
      <c r="AI43">
        <f t="shared" si="13"/>
        <v>1187.582163338724</v>
      </c>
      <c r="AJ43">
        <f t="shared" si="14"/>
        <v>277.3398528847395</v>
      </c>
      <c r="AK43">
        <f t="shared" si="20"/>
        <v>367456275.0788382</v>
      </c>
    </row>
    <row r="44" spans="1:37" ht="12.75">
      <c r="A44" s="2">
        <v>1913</v>
      </c>
      <c r="B44" s="2">
        <v>14079652</v>
      </c>
      <c r="C44" s="2">
        <f t="shared" si="5"/>
        <v>16.460241192479636</v>
      </c>
      <c r="D44" s="2">
        <v>236362644.60827366</v>
      </c>
      <c r="E44" s="2">
        <f t="shared" si="6"/>
        <v>19.2808778132786</v>
      </c>
      <c r="F44" s="2">
        <v>23.878515622432296</v>
      </c>
      <c r="G44" s="2">
        <v>35.753568544888495</v>
      </c>
      <c r="H44" s="2">
        <v>129.6964637488636</v>
      </c>
      <c r="I44" s="2">
        <f t="shared" si="7"/>
        <v>28.692218500393885</v>
      </c>
      <c r="J44" s="2">
        <f t="shared" si="8"/>
        <v>36.47842489450772</v>
      </c>
      <c r="K44" s="2">
        <v>1.2786477257745916</v>
      </c>
      <c r="L44" s="2">
        <f t="shared" si="9"/>
        <v>154.66393158543403</v>
      </c>
      <c r="M44" s="2">
        <v>-0.10922551322118941</v>
      </c>
      <c r="N44" s="2">
        <v>0.08678934158304286</v>
      </c>
      <c r="O44" s="2">
        <v>-0.04518677574243939</v>
      </c>
      <c r="P44" s="2">
        <v>1273.6828124833119</v>
      </c>
      <c r="Q44" s="2">
        <f t="shared" si="10"/>
        <v>186.71217790659065</v>
      </c>
      <c r="R44" s="2">
        <f t="shared" si="11"/>
        <v>322.0439882563807</v>
      </c>
      <c r="S44" s="2">
        <v>-0.146333436145481</v>
      </c>
      <c r="T44" s="2">
        <v>0.03360328602656789</v>
      </c>
      <c r="U44" s="2">
        <v>-0.11273015011891313</v>
      </c>
      <c r="V44" s="2">
        <v>3.87463866799075</v>
      </c>
      <c r="W44" s="2">
        <v>3.6423088648935553</v>
      </c>
      <c r="X44" s="2">
        <v>-0.35233901220729213</v>
      </c>
      <c r="Y44" s="2">
        <v>84.34889858659488</v>
      </c>
      <c r="Z44" s="2">
        <f t="shared" si="12"/>
        <v>91.03149024185744</v>
      </c>
      <c r="AA44">
        <v>1.564</v>
      </c>
      <c r="AC44">
        <v>1.564</v>
      </c>
      <c r="AD44">
        <f t="shared" si="16"/>
        <v>55.91858120420561</v>
      </c>
      <c r="AE44">
        <f t="shared" si="17"/>
        <v>202.8452693032227</v>
      </c>
      <c r="AF44">
        <f t="shared" si="18"/>
        <v>1992.0399187238997</v>
      </c>
      <c r="AG44">
        <f t="shared" si="19"/>
        <v>131.9216773894344</v>
      </c>
      <c r="AH44">
        <f t="shared" si="15"/>
        <v>652.2955123364516</v>
      </c>
      <c r="AI44">
        <f t="shared" si="13"/>
        <v>432.2348227440909</v>
      </c>
      <c r="AJ44">
        <f t="shared" si="14"/>
        <v>195.26595232302307</v>
      </c>
      <c r="AK44">
        <f t="shared" si="20"/>
        <v>369671176.16734</v>
      </c>
    </row>
    <row r="45" spans="1:37" ht="12.75">
      <c r="A45" s="2">
        <v>1914</v>
      </c>
      <c r="B45" s="2">
        <v>18692129</v>
      </c>
      <c r="C45" s="2">
        <f t="shared" si="5"/>
        <v>16.74361308412681</v>
      </c>
      <c r="D45" s="2">
        <v>100017235.99841942</v>
      </c>
      <c r="E45" s="2">
        <f t="shared" si="6"/>
        <v>18.420853089084286</v>
      </c>
      <c r="F45" s="2">
        <v>20.929773688717237</v>
      </c>
      <c r="G45" s="2">
        <v>29.486815927535865</v>
      </c>
      <c r="H45" s="2">
        <v>163.1571110942321</v>
      </c>
      <c r="I45" s="2">
        <f t="shared" si="7"/>
        <v>36.094580731772375</v>
      </c>
      <c r="J45" s="2">
        <f t="shared" si="8"/>
        <v>31.61245787705002</v>
      </c>
      <c r="K45" s="2">
        <v>1.1364827713599681</v>
      </c>
      <c r="L45" s="2">
        <f t="shared" si="9"/>
        <v>137.4678029409243</v>
      </c>
      <c r="M45" s="2">
        <v>-0.17178713518469563</v>
      </c>
      <c r="N45" s="2">
        <v>0.08323546356167331</v>
      </c>
      <c r="O45" s="2">
        <v>-0.09701629503607381</v>
      </c>
      <c r="P45" s="2">
        <v>1512.6460408755852</v>
      </c>
      <c r="Q45" s="2">
        <f t="shared" si="10"/>
        <v>221.7423631108021</v>
      </c>
      <c r="R45" s="2">
        <f t="shared" si="11"/>
        <v>196.82830275193496</v>
      </c>
      <c r="S45" s="2">
        <v>-0.08191618701956821</v>
      </c>
      <c r="T45" s="2">
        <v>0.021642334554612615</v>
      </c>
      <c r="U45" s="2">
        <v>-0.060273852464955605</v>
      </c>
      <c r="V45" s="2">
        <v>3.777622372954676</v>
      </c>
      <c r="W45" s="2">
        <v>3.5820350124286</v>
      </c>
      <c r="X45" s="2">
        <v>-0.30634087142016897</v>
      </c>
      <c r="Y45" s="2">
        <v>58.509383490245945</v>
      </c>
      <c r="Z45" s="2">
        <f t="shared" si="12"/>
        <v>77.0193450334494</v>
      </c>
      <c r="AA45">
        <v>1.7857</v>
      </c>
      <c r="AC45">
        <v>1.7857</v>
      </c>
      <c r="AD45">
        <f t="shared" si="16"/>
        <v>52.65460720180079</v>
      </c>
      <c r="AE45">
        <f t="shared" si="17"/>
        <v>291.3496532809703</v>
      </c>
      <c r="AF45">
        <f t="shared" si="18"/>
        <v>2701.1320351915324</v>
      </c>
      <c r="AG45">
        <f t="shared" si="19"/>
        <v>104.4802060985322</v>
      </c>
      <c r="AH45">
        <f t="shared" si="15"/>
        <v>884.4884523761747</v>
      </c>
      <c r="AI45">
        <f t="shared" si="13"/>
        <v>586.0943425206622</v>
      </c>
      <c r="AJ45">
        <f t="shared" si="14"/>
        <v>154.64802560469536</v>
      </c>
      <c r="AK45">
        <f t="shared" si="20"/>
        <v>178600778.32237756</v>
      </c>
    </row>
    <row r="46" spans="1:37" ht="12.75">
      <c r="A46" s="2">
        <v>1915</v>
      </c>
      <c r="B46" s="2">
        <v>18981129</v>
      </c>
      <c r="C46" s="2">
        <f t="shared" si="5"/>
        <v>16.75895583304399</v>
      </c>
      <c r="D46" s="2">
        <v>302809785.37382495</v>
      </c>
      <c r="E46" s="2">
        <f t="shared" si="6"/>
        <v>19.528615395299415</v>
      </c>
      <c r="F46" s="2">
        <v>21.96071286366531</v>
      </c>
      <c r="G46" s="2">
        <v>33.39195271028038</v>
      </c>
      <c r="H46" s="2">
        <v>135.83659392238448</v>
      </c>
      <c r="I46" s="2">
        <f t="shared" si="7"/>
        <v>30.050574398983798</v>
      </c>
      <c r="J46" s="2">
        <f t="shared" si="8"/>
        <v>35.21317749374122</v>
      </c>
      <c r="K46" s="2">
        <v>1.678792203097733</v>
      </c>
      <c r="L46" s="2">
        <f t="shared" si="9"/>
        <v>203.06500157326397</v>
      </c>
      <c r="M46" s="2">
        <v>1.3427034622139327</v>
      </c>
      <c r="N46" s="2">
        <v>0.12858676969885</v>
      </c>
      <c r="O46" s="2">
        <v>1.44217624632059</v>
      </c>
      <c r="P46" s="2">
        <v>1241.7451968107905</v>
      </c>
      <c r="Q46" s="2">
        <f t="shared" si="10"/>
        <v>182.03036723841203</v>
      </c>
      <c r="R46" s="2">
        <f t="shared" si="11"/>
        <v>226.47308273161548</v>
      </c>
      <c r="S46" s="2">
        <v>0.25458941973755367</v>
      </c>
      <c r="T46" s="2">
        <v>0.015942335169204187</v>
      </c>
      <c r="U46" s="2">
        <v>0.2705317549067579</v>
      </c>
      <c r="V46" s="2">
        <v>5.219798619275267</v>
      </c>
      <c r="W46" s="2">
        <v>3.852566767335358</v>
      </c>
      <c r="X46" s="2">
        <v>0.5074462891616538</v>
      </c>
      <c r="Y46" s="2">
        <v>88.19975302350738</v>
      </c>
      <c r="Z46" s="2">
        <f t="shared" si="12"/>
        <v>88.71144887816472</v>
      </c>
      <c r="AA46">
        <v>1.5873</v>
      </c>
      <c r="AC46">
        <v>1.5873</v>
      </c>
      <c r="AD46">
        <f t="shared" si="16"/>
        <v>53.00304653702804</v>
      </c>
      <c r="AE46">
        <f t="shared" si="17"/>
        <v>215.61342553300088</v>
      </c>
      <c r="AF46">
        <f t="shared" si="18"/>
        <v>1971.0221508977677</v>
      </c>
      <c r="AG46">
        <f t="shared" si="19"/>
        <v>139.99946797421327</v>
      </c>
      <c r="AH46">
        <f t="shared" si="15"/>
        <v>645.4132227279694</v>
      </c>
      <c r="AI46">
        <f t="shared" si="13"/>
        <v>427.67436636697954</v>
      </c>
      <c r="AJ46">
        <f t="shared" si="14"/>
        <v>207.2224215130451</v>
      </c>
      <c r="AK46">
        <f t="shared" si="20"/>
        <v>480649972.3238723</v>
      </c>
    </row>
    <row r="47" spans="1:37" ht="12.75">
      <c r="A47" s="2">
        <v>1916</v>
      </c>
      <c r="B47" s="2">
        <v>21066463</v>
      </c>
      <c r="C47" s="2">
        <f t="shared" si="5"/>
        <v>16.863192902680723</v>
      </c>
      <c r="D47" s="2">
        <v>384486028.6099</v>
      </c>
      <c r="E47" s="2">
        <f t="shared" si="6"/>
        <v>19.76741800973457</v>
      </c>
      <c r="F47" s="2">
        <v>29.30113212239994</v>
      </c>
      <c r="G47" s="2">
        <v>46.52937675925924</v>
      </c>
      <c r="H47" s="2">
        <v>178.52509663024236</v>
      </c>
      <c r="I47" s="2">
        <f t="shared" si="7"/>
        <v>39.49437735046748</v>
      </c>
      <c r="J47" s="2">
        <f t="shared" si="8"/>
        <v>36.345338474247164</v>
      </c>
      <c r="K47" s="2">
        <v>1.787815047525898</v>
      </c>
      <c r="L47" s="2">
        <f t="shared" si="9"/>
        <v>216.25229422001104</v>
      </c>
      <c r="M47" s="2">
        <v>0.2601862336037683</v>
      </c>
      <c r="N47" s="2">
        <v>0.10854072084470295</v>
      </c>
      <c r="O47" s="2">
        <v>0.3570215825926701</v>
      </c>
      <c r="P47" s="2">
        <v>1880.3606494082012</v>
      </c>
      <c r="Q47" s="2">
        <f t="shared" si="10"/>
        <v>275.6465178456323</v>
      </c>
      <c r="R47" s="2">
        <f t="shared" si="11"/>
        <v>240.61809812219204</v>
      </c>
      <c r="S47" s="2">
        <v>0.2533476403278227</v>
      </c>
      <c r="T47" s="2">
        <v>0.0367095634885291</v>
      </c>
      <c r="U47" s="2">
        <v>0.2900572038163515</v>
      </c>
      <c r="V47" s="2">
        <v>5.576820201867936</v>
      </c>
      <c r="W47" s="2">
        <v>4.14262397115171</v>
      </c>
      <c r="X47" s="2">
        <v>0.3540311171723016</v>
      </c>
      <c r="Y47" s="2">
        <v>119.42521012074079</v>
      </c>
      <c r="Z47" s="2">
        <f t="shared" si="12"/>
        <v>108.33134772021067</v>
      </c>
      <c r="AA47">
        <v>1.1571</v>
      </c>
      <c r="AC47">
        <v>1.1571</v>
      </c>
      <c r="AD47">
        <f t="shared" si="16"/>
        <v>53.83914184813887</v>
      </c>
      <c r="AE47">
        <f t="shared" si="17"/>
        <v>206.57138931085345</v>
      </c>
      <c r="AF47">
        <f t="shared" si="18"/>
        <v>2175.7653074302298</v>
      </c>
      <c r="AG47">
        <f t="shared" si="19"/>
        <v>138.18691063070918</v>
      </c>
      <c r="AH47">
        <f t="shared" si="15"/>
        <v>712.4565791047223</v>
      </c>
      <c r="AI47">
        <f t="shared" si="13"/>
        <v>472.0997421539094</v>
      </c>
      <c r="AJ47">
        <f t="shared" si="14"/>
        <v>204.53953616149965</v>
      </c>
      <c r="AK47">
        <f t="shared" si="20"/>
        <v>444888783.7045153</v>
      </c>
    </row>
    <row r="48" spans="1:37" ht="12.75">
      <c r="A48" s="2">
        <v>1917</v>
      </c>
      <c r="B48" s="2">
        <v>20795507</v>
      </c>
      <c r="C48" s="2">
        <f t="shared" si="5"/>
        <v>16.850247511722724</v>
      </c>
      <c r="D48" s="2">
        <v>430123209.745</v>
      </c>
      <c r="E48" s="2">
        <f t="shared" si="6"/>
        <v>19.87958225989947</v>
      </c>
      <c r="F48" s="2">
        <v>34.29730648743684</v>
      </c>
      <c r="G48" s="2">
        <v>51.15630186915886</v>
      </c>
      <c r="H48" s="2">
        <v>178.51011792750137</v>
      </c>
      <c r="I48" s="2">
        <f t="shared" si="7"/>
        <v>39.49106367329021</v>
      </c>
      <c r="J48" s="2">
        <f t="shared" si="8"/>
        <v>41.6497163164029</v>
      </c>
      <c r="K48" s="2">
        <v>1.612596081572771</v>
      </c>
      <c r="L48" s="2">
        <f t="shared" si="9"/>
        <v>195.057985876618</v>
      </c>
      <c r="M48" s="2">
        <v>0.043223232436709905</v>
      </c>
      <c r="N48" s="2">
        <v>0.10150432892794763</v>
      </c>
      <c r="O48" s="2">
        <v>0.13875671848654295</v>
      </c>
      <c r="P48" s="2">
        <v>1802.122547238805</v>
      </c>
      <c r="Q48" s="2">
        <f t="shared" si="10"/>
        <v>264.1774092825318</v>
      </c>
      <c r="R48" s="2">
        <f t="shared" si="11"/>
        <v>276.7907681094709</v>
      </c>
      <c r="S48" s="2">
        <v>0.04211668151640791</v>
      </c>
      <c r="T48" s="2">
        <v>0.025410946440690228</v>
      </c>
      <c r="U48" s="2">
        <v>0.06752762795709812</v>
      </c>
      <c r="V48" s="2">
        <v>5.715576920354479</v>
      </c>
      <c r="W48" s="2">
        <v>4.210151599108808</v>
      </c>
      <c r="X48" s="2">
        <v>-0.017216884963217827</v>
      </c>
      <c r="Y48" s="2">
        <v>117.36908001638389</v>
      </c>
      <c r="Z48" s="2">
        <f t="shared" si="12"/>
        <v>123.26335806161246</v>
      </c>
      <c r="AA48">
        <v>0.9558</v>
      </c>
      <c r="AC48">
        <v>0.9558</v>
      </c>
      <c r="AD48">
        <f t="shared" si="16"/>
        <v>48.895193326542035</v>
      </c>
      <c r="AE48">
        <f t="shared" si="17"/>
        <v>170.6199707151058</v>
      </c>
      <c r="AF48">
        <f t="shared" si="18"/>
        <v>1722.46873065085</v>
      </c>
      <c r="AG48">
        <f t="shared" si="19"/>
        <v>112.18136667965972</v>
      </c>
      <c r="AH48">
        <f t="shared" si="15"/>
        <v>564.0241506119842</v>
      </c>
      <c r="AI48">
        <f t="shared" si="13"/>
        <v>373.74299554802235</v>
      </c>
      <c r="AJ48">
        <f t="shared" si="14"/>
        <v>166.04701995213102</v>
      </c>
      <c r="AK48">
        <f t="shared" si="20"/>
        <v>411111763.874271</v>
      </c>
    </row>
    <row r="49" spans="1:37" ht="12.75">
      <c r="A49" s="2">
        <v>1918</v>
      </c>
      <c r="B49" s="2">
        <v>20509274</v>
      </c>
      <c r="C49" s="2">
        <f t="shared" si="5"/>
        <v>16.836387732054924</v>
      </c>
      <c r="D49" s="2">
        <v>491585570.66999996</v>
      </c>
      <c r="E49" s="2">
        <f t="shared" si="6"/>
        <v>20.01314658345565</v>
      </c>
      <c r="F49" s="2">
        <v>37.70975800176963</v>
      </c>
      <c r="G49" s="2">
        <v>65.92065049019607</v>
      </c>
      <c r="H49" s="2">
        <v>207.76819257230935</v>
      </c>
      <c r="I49" s="2">
        <f t="shared" si="7"/>
        <v>45.96370792545102</v>
      </c>
      <c r="J49" s="2">
        <f t="shared" si="8"/>
        <v>49.4592169008855</v>
      </c>
      <c r="K49" s="2">
        <v>1.7004276210138147</v>
      </c>
      <c r="L49" s="2">
        <f t="shared" si="9"/>
        <v>205.6819997729581</v>
      </c>
      <c r="M49" s="2">
        <v>0.20015966106896402</v>
      </c>
      <c r="N49" s="2">
        <v>0.11042621597613811</v>
      </c>
      <c r="O49" s="2">
        <v>0.30074591720564403</v>
      </c>
      <c r="P49" s="2">
        <v>1982.015733435522</v>
      </c>
      <c r="Q49" s="2">
        <f t="shared" si="10"/>
        <v>290.54837720024864</v>
      </c>
      <c r="R49" s="2">
        <f t="shared" si="11"/>
        <v>491.9047163529185</v>
      </c>
      <c r="S49" s="2">
        <v>0.21113636685192716</v>
      </c>
      <c r="T49" s="2">
        <v>0.03897939896470106</v>
      </c>
      <c r="U49" s="2">
        <v>0.2501157658166282</v>
      </c>
      <c r="V49" s="2">
        <v>6.016322837560123</v>
      </c>
      <c r="W49" s="2">
        <v>4.460267364925436</v>
      </c>
      <c r="X49" s="2">
        <v>0.13314157382120984</v>
      </c>
      <c r="Y49" s="2">
        <v>132.99578404771273</v>
      </c>
      <c r="Z49" s="2">
        <f t="shared" si="12"/>
        <v>145.2737419612907</v>
      </c>
      <c r="AA49">
        <v>0.8044</v>
      </c>
      <c r="AC49">
        <v>0.8044</v>
      </c>
      <c r="AD49">
        <f t="shared" si="16"/>
        <v>53.026571254313716</v>
      </c>
      <c r="AE49">
        <f t="shared" si="17"/>
        <v>167.12873410516565</v>
      </c>
      <c r="AF49">
        <f t="shared" si="18"/>
        <v>1594.3334559755338</v>
      </c>
      <c r="AG49">
        <f t="shared" si="19"/>
        <v>106.98180868798012</v>
      </c>
      <c r="AH49">
        <f t="shared" si="15"/>
        <v>522.0661236381824</v>
      </c>
      <c r="AI49">
        <f t="shared" si="13"/>
        <v>345.94007492581414</v>
      </c>
      <c r="AJ49">
        <f t="shared" si="14"/>
        <v>158.35081214917128</v>
      </c>
      <c r="AK49">
        <f t="shared" si="20"/>
        <v>395431433.04694796</v>
      </c>
    </row>
    <row r="50" spans="1:37" ht="12.75">
      <c r="A50" s="2">
        <v>1919</v>
      </c>
      <c r="B50" s="2">
        <v>20849274</v>
      </c>
      <c r="C50" s="2">
        <f t="shared" si="5"/>
        <v>16.852829685458964</v>
      </c>
      <c r="D50" s="2">
        <v>683009446.4449999</v>
      </c>
      <c r="E50" s="2">
        <f t="shared" si="6"/>
        <v>20.34201924825201</v>
      </c>
      <c r="F50" s="2">
        <v>46.142921710700726</v>
      </c>
      <c r="G50" s="2">
        <v>91.08990769230776</v>
      </c>
      <c r="H50" s="2">
        <v>284.4281598009942</v>
      </c>
      <c r="I50" s="2">
        <f t="shared" si="7"/>
        <v>62.922879103915264</v>
      </c>
      <c r="J50" s="2">
        <f t="shared" si="8"/>
        <v>48.76824650662646</v>
      </c>
      <c r="K50" s="2">
        <v>1.8708999997498568</v>
      </c>
      <c r="L50" s="2">
        <f t="shared" si="9"/>
        <v>226.30216574249067</v>
      </c>
      <c r="M50" s="2">
        <v>0.38325441140062866</v>
      </c>
      <c r="N50" s="2">
        <v>0.116661590933733</v>
      </c>
      <c r="O50" s="2">
        <v>0.4905830750596629</v>
      </c>
      <c r="P50" s="2">
        <v>6282.648839847106</v>
      </c>
      <c r="Q50" s="2">
        <f t="shared" si="10"/>
        <v>920.9883625759751</v>
      </c>
      <c r="R50" s="2">
        <f t="shared" si="11"/>
        <v>607.1979892044744</v>
      </c>
      <c r="S50" s="2">
        <v>0.18559511664793904</v>
      </c>
      <c r="T50" s="2">
        <v>0.016203267716232636</v>
      </c>
      <c r="U50" s="2">
        <v>0.20179838436417166</v>
      </c>
      <c r="V50" s="2">
        <v>6.506905912619786</v>
      </c>
      <c r="W50" s="2">
        <v>4.662065749289607</v>
      </c>
      <c r="X50" s="2">
        <v>0.39445293809646165</v>
      </c>
      <c r="Y50" s="2">
        <v>185.45636181977554</v>
      </c>
      <c r="Z50" s="2">
        <f t="shared" si="12"/>
        <v>142.90485569166654</v>
      </c>
      <c r="AA50">
        <v>0.6178</v>
      </c>
      <c r="AC50">
        <v>0.6178</v>
      </c>
      <c r="AD50">
        <f t="shared" si="16"/>
        <v>56.275344972307735</v>
      </c>
      <c r="AE50">
        <f t="shared" si="17"/>
        <v>175.71971712505422</v>
      </c>
      <c r="AF50">
        <f t="shared" si="18"/>
        <v>3881.420453257542</v>
      </c>
      <c r="AG50">
        <f t="shared" si="19"/>
        <v>114.57494033225733</v>
      </c>
      <c r="AH50">
        <f t="shared" si="15"/>
        <v>1270.9751041398317</v>
      </c>
      <c r="AI50">
        <f t="shared" si="13"/>
        <v>842.194509176195</v>
      </c>
      <c r="AJ50">
        <f t="shared" si="14"/>
        <v>169.5899057611861</v>
      </c>
      <c r="AK50">
        <f t="shared" si="20"/>
        <v>421963236.013721</v>
      </c>
    </row>
    <row r="51" spans="1:37" ht="12.75">
      <c r="A51" s="2">
        <v>1920</v>
      </c>
      <c r="B51" s="2">
        <v>21374247</v>
      </c>
      <c r="C51" s="2">
        <f t="shared" si="5"/>
        <v>16.8776973440964</v>
      </c>
      <c r="D51" s="2">
        <v>422402279.70125</v>
      </c>
      <c r="E51" s="2">
        <f t="shared" si="6"/>
        <v>19.861468687361768</v>
      </c>
      <c r="F51" s="2">
        <v>23.985412621359234</v>
      </c>
      <c r="G51" s="2">
        <v>38.57705048076925</v>
      </c>
      <c r="H51" s="2">
        <v>169.14000769820788</v>
      </c>
      <c r="I51" s="2">
        <f t="shared" si="7"/>
        <v>37.41815249051311</v>
      </c>
      <c r="J51" s="2">
        <f t="shared" si="8"/>
        <v>47.47432129762737</v>
      </c>
      <c r="K51" s="2">
        <v>1.600251160206502</v>
      </c>
      <c r="L51" s="2">
        <f t="shared" si="9"/>
        <v>193.56475671339126</v>
      </c>
      <c r="M51" s="2">
        <v>-0.541577153136481</v>
      </c>
      <c r="N51" s="2">
        <v>0.04776209418345128</v>
      </c>
      <c r="O51" s="2">
        <v>-0.4980293613809812</v>
      </c>
      <c r="P51" s="2">
        <v>4161.589321271739</v>
      </c>
      <c r="Q51" s="2">
        <f t="shared" si="10"/>
        <v>610.0572278371994</v>
      </c>
      <c r="R51" s="2">
        <f t="shared" si="11"/>
        <v>695.4869704894096</v>
      </c>
      <c r="S51" s="2">
        <v>-0.2072217369432204</v>
      </c>
      <c r="T51" s="2">
        <v>0.00641815197813705</v>
      </c>
      <c r="U51" s="2">
        <v>-0.2008035849650833</v>
      </c>
      <c r="V51" s="2">
        <v>6.008876551238805</v>
      </c>
      <c r="W51" s="2">
        <v>4.461262164324524</v>
      </c>
      <c r="X51" s="2">
        <v>-0.4054535518459965</v>
      </c>
      <c r="Y51" s="2">
        <v>110.26242120751128</v>
      </c>
      <c r="Z51" s="2">
        <f t="shared" si="12"/>
        <v>138.13070808921398</v>
      </c>
      <c r="AA51">
        <v>1.2686</v>
      </c>
      <c r="AC51">
        <v>1.2686</v>
      </c>
      <c r="AD51">
        <f t="shared" si="16"/>
        <v>48.938846239903874</v>
      </c>
      <c r="AE51">
        <f t="shared" si="17"/>
        <v>214.5710137659465</v>
      </c>
      <c r="AF51">
        <f t="shared" si="18"/>
        <v>5279.392212965328</v>
      </c>
      <c r="AG51">
        <f t="shared" si="19"/>
        <v>139.8789075438488</v>
      </c>
      <c r="AH51">
        <f t="shared" si="15"/>
        <v>1728.7423891521914</v>
      </c>
      <c r="AI51">
        <f t="shared" si="13"/>
        <v>1145.5278259832317</v>
      </c>
      <c r="AJ51">
        <f t="shared" si="14"/>
        <v>207.04397208977028</v>
      </c>
      <c r="AK51">
        <f t="shared" si="20"/>
        <v>535859532.02900577</v>
      </c>
    </row>
    <row r="52" spans="1:37" ht="12.75">
      <c r="A52" s="2">
        <v>1921</v>
      </c>
      <c r="B52" s="2">
        <v>39546146</v>
      </c>
      <c r="C52" s="2">
        <f t="shared" si="5"/>
        <v>17.492978801159197</v>
      </c>
      <c r="D52" s="2">
        <v>790779858.5375</v>
      </c>
      <c r="E52" s="2">
        <f t="shared" si="6"/>
        <v>20.488530179206357</v>
      </c>
      <c r="F52" s="2">
        <v>20.36598688046647</v>
      </c>
      <c r="G52" s="2">
        <v>35.63201</v>
      </c>
      <c r="H52" s="2">
        <v>190.2215336452151</v>
      </c>
      <c r="I52" s="2">
        <f t="shared" si="7"/>
        <v>42.08193229845374</v>
      </c>
      <c r="J52" s="2">
        <f t="shared" si="8"/>
        <v>40.424980728341104</v>
      </c>
      <c r="K52" s="2">
        <v>1.3581367585480815</v>
      </c>
      <c r="L52" s="2">
        <f t="shared" si="9"/>
        <v>164.2788443396281</v>
      </c>
      <c r="M52" s="2">
        <v>-0.05330247300852646</v>
      </c>
      <c r="N52" s="2">
        <v>0.27867423515924655</v>
      </c>
      <c r="O52" s="2">
        <v>0.18386708882913017</v>
      </c>
      <c r="P52" s="2">
        <v>3788.842035636458</v>
      </c>
      <c r="Q52" s="2">
        <f t="shared" si="10"/>
        <v>555.4153210550544</v>
      </c>
      <c r="R52" s="2">
        <f t="shared" si="11"/>
        <v>553.121009513405</v>
      </c>
      <c r="S52" s="2">
        <v>0.07862961662699107</v>
      </c>
      <c r="T52" s="2">
        <v>0.012403659919336998</v>
      </c>
      <c r="U52" s="2">
        <v>0.09103327654632806</v>
      </c>
      <c r="V52" s="2">
        <v>6.192743640067935</v>
      </c>
      <c r="W52" s="2">
        <v>4.552295440870853</v>
      </c>
      <c r="X52" s="2">
        <v>0.07628092999168468</v>
      </c>
      <c r="Y52" s="2">
        <v>118.6733412403551</v>
      </c>
      <c r="Z52" s="2">
        <f t="shared" si="12"/>
        <v>115.64475206397732</v>
      </c>
      <c r="AA52">
        <v>1.3277</v>
      </c>
      <c r="AC52">
        <v>1.3277</v>
      </c>
      <c r="AD52">
        <f t="shared" si="16"/>
        <v>47.308619677</v>
      </c>
      <c r="AE52">
        <f t="shared" si="17"/>
        <v>252.5571302207521</v>
      </c>
      <c r="AF52">
        <f t="shared" si="18"/>
        <v>5030.445570714526</v>
      </c>
      <c r="AG52">
        <f t="shared" si="19"/>
        <v>157.56259516481947</v>
      </c>
      <c r="AH52">
        <f t="shared" si="15"/>
        <v>1647.224556088158</v>
      </c>
      <c r="AI52">
        <f t="shared" si="13"/>
        <v>1091.5111334588455</v>
      </c>
      <c r="AJ52">
        <f t="shared" si="14"/>
        <v>233.21876134520346</v>
      </c>
      <c r="AK52">
        <f t="shared" si="20"/>
        <v>1049918418.1802388</v>
      </c>
    </row>
    <row r="53" spans="1:37" ht="12.75">
      <c r="A53" s="2">
        <v>1922</v>
      </c>
      <c r="B53" s="2">
        <v>72493597</v>
      </c>
      <c r="C53" s="2">
        <f t="shared" si="5"/>
        <v>18.099008798683325</v>
      </c>
      <c r="D53" s="2">
        <v>1079371648.1222801</v>
      </c>
      <c r="E53" s="2">
        <f t="shared" si="6"/>
        <v>20.799644901472814</v>
      </c>
      <c r="F53" s="2">
        <v>17.51279049341383</v>
      </c>
      <c r="G53" s="2">
        <v>41.911124391089125</v>
      </c>
      <c r="H53" s="2">
        <v>188.83347336167841</v>
      </c>
      <c r="I53" s="2">
        <f t="shared" si="7"/>
        <v>41.77485739605647</v>
      </c>
      <c r="J53" s="2">
        <f t="shared" si="8"/>
        <v>41.33244765131749</v>
      </c>
      <c r="K53" s="2">
        <v>1.7923212441106318</v>
      </c>
      <c r="L53" s="2">
        <f t="shared" si="9"/>
        <v>216.7973591868842</v>
      </c>
      <c r="M53" s="2">
        <v>0.23833971878991142</v>
      </c>
      <c r="N53" s="2">
        <v>0.13892135506691433</v>
      </c>
      <c r="O53" s="2">
        <v>0.35971311321679444</v>
      </c>
      <c r="P53" s="2">
        <v>3369.141864391173</v>
      </c>
      <c r="Q53" s="2">
        <f t="shared" si="10"/>
        <v>493.89047964796123</v>
      </c>
      <c r="R53" s="2">
        <f t="shared" si="11"/>
        <v>546.3771613990275</v>
      </c>
      <c r="S53" s="2">
        <v>-0.01928039584948058</v>
      </c>
      <c r="T53" s="2">
        <v>0.012367132679389513</v>
      </c>
      <c r="U53" s="2">
        <v>-0.006913263170091066</v>
      </c>
      <c r="V53" s="2">
        <v>6.552456753284729</v>
      </c>
      <c r="W53" s="2">
        <v>4.545382177700762</v>
      </c>
      <c r="X53" s="2">
        <v>-0.0056865972528968856</v>
      </c>
      <c r="Y53" s="2">
        <v>117.99849374406561</v>
      </c>
      <c r="Z53" s="2">
        <f t="shared" si="12"/>
        <v>117.71987555789637</v>
      </c>
      <c r="AA53">
        <v>1.4076</v>
      </c>
      <c r="AB53">
        <v>1.8934</v>
      </c>
      <c r="AC53">
        <v>1.8934</v>
      </c>
      <c r="AD53">
        <f t="shared" si="16"/>
        <v>79.35452292208815</v>
      </c>
      <c r="AE53">
        <f t="shared" si="17"/>
        <v>357.5372984630019</v>
      </c>
      <c r="AF53">
        <f t="shared" si="18"/>
        <v>6379.1332060382465</v>
      </c>
      <c r="AG53">
        <f t="shared" si="19"/>
        <v>223.41834805501384</v>
      </c>
      <c r="AH53">
        <f t="shared" si="15"/>
        <v>2088.8537040767615</v>
      </c>
      <c r="AI53">
        <f t="shared" si="13"/>
        <v>1384.1507314467876</v>
      </c>
      <c r="AJ53">
        <f t="shared" si="14"/>
        <v>330.69619309504714</v>
      </c>
      <c r="AK53">
        <f t="shared" si="20"/>
        <v>2043682278.5547252</v>
      </c>
    </row>
    <row r="54" spans="1:37" ht="12.75">
      <c r="A54" s="2">
        <v>1923</v>
      </c>
      <c r="B54" s="2">
        <v>78221537</v>
      </c>
      <c r="C54" s="2">
        <f t="shared" si="5"/>
        <v>18.175055576804546</v>
      </c>
      <c r="D54" s="2">
        <v>784194895.9387467</v>
      </c>
      <c r="E54" s="2">
        <f t="shared" si="6"/>
        <v>20.480168139179476</v>
      </c>
      <c r="F54" s="2">
        <v>17.779005308019464</v>
      </c>
      <c r="G54" s="2">
        <v>38.300310551633984</v>
      </c>
      <c r="H54" s="2">
        <v>181.44598371161544</v>
      </c>
      <c r="I54" s="2">
        <f t="shared" si="7"/>
        <v>40.14055325944224</v>
      </c>
      <c r="J54" s="2">
        <f t="shared" si="8"/>
        <v>43.98394087358694</v>
      </c>
      <c r="K54" s="2">
        <v>1.8690039659301934</v>
      </c>
      <c r="L54" s="2">
        <f t="shared" si="9"/>
        <v>226.07282341539238</v>
      </c>
      <c r="M54" s="2">
        <v>0.31502924117802766</v>
      </c>
      <c r="N54" s="2">
        <v>0.09998585190957707</v>
      </c>
      <c r="O54" s="2">
        <v>0.3995533634108659</v>
      </c>
      <c r="P54" s="2">
        <v>4023.577057750644</v>
      </c>
      <c r="Q54" s="2">
        <f t="shared" si="10"/>
        <v>589.8256834940669</v>
      </c>
      <c r="R54" s="2">
        <f t="shared" si="11"/>
        <v>618.587740162775</v>
      </c>
      <c r="S54" s="2">
        <v>0.04465825835502488</v>
      </c>
      <c r="T54" s="2">
        <v>0.0090540209283914</v>
      </c>
      <c r="U54" s="2">
        <v>0.05371227928341625</v>
      </c>
      <c r="V54" s="2">
        <v>6.952010116695595</v>
      </c>
      <c r="W54" s="2">
        <v>4.599094456984178</v>
      </c>
      <c r="X54" s="2">
        <v>-0.012802723211652767</v>
      </c>
      <c r="Y54" s="2">
        <v>116.48779168926839</v>
      </c>
      <c r="Z54" s="2">
        <f t="shared" si="12"/>
        <v>129.76522836986155</v>
      </c>
      <c r="AA54">
        <v>1.3841</v>
      </c>
      <c r="AB54">
        <v>1.9526</v>
      </c>
      <c r="AC54">
        <v>1.9526</v>
      </c>
      <c r="AD54">
        <f t="shared" si="16"/>
        <v>74.78518638312052</v>
      </c>
      <c r="AE54">
        <f t="shared" si="17"/>
        <v>354.2914277953003</v>
      </c>
      <c r="AF54">
        <f t="shared" si="18"/>
        <v>7856.436562963907</v>
      </c>
      <c r="AG54">
        <f t="shared" si="19"/>
        <v>227.45406205246545</v>
      </c>
      <c r="AH54">
        <f t="shared" si="15"/>
        <v>2572.5982018775335</v>
      </c>
      <c r="AI54">
        <f t="shared" si="13"/>
        <v>1704.6974979137283</v>
      </c>
      <c r="AJ54">
        <f t="shared" si="14"/>
        <v>336.66971884615964</v>
      </c>
      <c r="AK54">
        <f t="shared" si="20"/>
        <v>1531218953.8099966</v>
      </c>
    </row>
    <row r="55" spans="1:37" ht="12.75">
      <c r="A55" s="2">
        <v>1924</v>
      </c>
      <c r="B55" s="2">
        <v>86385414</v>
      </c>
      <c r="C55" s="2">
        <f t="shared" si="5"/>
        <v>18.274329400078233</v>
      </c>
      <c r="D55" s="2">
        <v>1634762396.9607</v>
      </c>
      <c r="E55" s="2">
        <f t="shared" si="6"/>
        <v>21.214763307775407</v>
      </c>
      <c r="F55" s="2">
        <v>22.37882166319499</v>
      </c>
      <c r="G55" s="2">
        <v>39.46224157912843</v>
      </c>
      <c r="H55" s="2">
        <v>226.17789873887708</v>
      </c>
      <c r="I55" s="2">
        <f t="shared" si="7"/>
        <v>50.03641196526212</v>
      </c>
      <c r="J55" s="2">
        <f t="shared" si="8"/>
        <v>45.88005945858564</v>
      </c>
      <c r="K55" s="2">
        <v>1.6996254512789297</v>
      </c>
      <c r="L55" s="2">
        <f t="shared" si="9"/>
        <v>205.58497013571304</v>
      </c>
      <c r="M55" s="2">
        <v>0.01351515141540479</v>
      </c>
      <c r="N55" s="2">
        <v>0.0660258127362967</v>
      </c>
      <c r="O55" s="2">
        <v>0.07095760849598289</v>
      </c>
      <c r="P55" s="2">
        <v>5266.625232459387</v>
      </c>
      <c r="Q55" s="2">
        <f t="shared" si="10"/>
        <v>772.047057346297</v>
      </c>
      <c r="R55" s="2">
        <f t="shared" si="11"/>
        <v>682.6100493765687</v>
      </c>
      <c r="S55" s="2">
        <v>0.30699407477008855</v>
      </c>
      <c r="T55" s="2">
        <v>0.0076091404932561325</v>
      </c>
      <c r="U55" s="2">
        <v>0.3146032152633445</v>
      </c>
      <c r="V55" s="2">
        <v>7.022967725191578</v>
      </c>
      <c r="W55" s="2">
        <v>4.9136976722475225</v>
      </c>
      <c r="X55" s="2">
        <v>0.3289753151918724</v>
      </c>
      <c r="Y55" s="2">
        <v>154.80939967625065</v>
      </c>
      <c r="Z55" s="2">
        <f t="shared" si="12"/>
        <v>139.91240474549045</v>
      </c>
      <c r="AA55">
        <v>1.3251</v>
      </c>
      <c r="AB55">
        <v>1.7794</v>
      </c>
      <c r="AC55">
        <v>1.7794</v>
      </c>
      <c r="AD55">
        <f t="shared" si="16"/>
        <v>70.21911266590114</v>
      </c>
      <c r="AE55">
        <f t="shared" si="17"/>
        <v>402.4609530159579</v>
      </c>
      <c r="AF55">
        <f t="shared" si="18"/>
        <v>9371.432938638234</v>
      </c>
      <c r="AG55">
        <f t="shared" si="19"/>
        <v>275.46784578392044</v>
      </c>
      <c r="AH55">
        <f t="shared" si="15"/>
        <v>3068.6853172860488</v>
      </c>
      <c r="AI55">
        <f t="shared" si="13"/>
        <v>2033.4229334547085</v>
      </c>
      <c r="AJ55">
        <f t="shared" si="14"/>
        <v>407.7380784249859</v>
      </c>
      <c r="AK55">
        <f t="shared" si="20"/>
        <v>2908896209.15187</v>
      </c>
    </row>
    <row r="56" spans="1:37" ht="12.75">
      <c r="A56" s="2">
        <v>1925</v>
      </c>
      <c r="B56" s="2">
        <v>91442314</v>
      </c>
      <c r="C56" s="2">
        <f t="shared" si="5"/>
        <v>18.331218883342355</v>
      </c>
      <c r="D56" s="2">
        <v>1707305727.9311497</v>
      </c>
      <c r="E56" s="2">
        <f t="shared" si="6"/>
        <v>21.258182367200487</v>
      </c>
      <c r="F56" s="2">
        <v>21.097317175854545</v>
      </c>
      <c r="G56" s="2">
        <v>43.16645758768769</v>
      </c>
      <c r="H56" s="2">
        <v>214.5463552693066</v>
      </c>
      <c r="I56" s="2">
        <f t="shared" si="7"/>
        <v>47.46321315105257</v>
      </c>
      <c r="J56" s="2">
        <f t="shared" si="8"/>
        <v>46.785800767018266</v>
      </c>
      <c r="K56" s="2">
        <v>2.6838749596962774</v>
      </c>
      <c r="L56" s="2">
        <f t="shared" si="9"/>
        <v>324.63879204795217</v>
      </c>
      <c r="M56" s="2">
        <v>0.8249862815647258</v>
      </c>
      <c r="N56" s="2">
        <v>0.0868916308523552</v>
      </c>
      <c r="O56" s="2">
        <v>0.9023198330233216</v>
      </c>
      <c r="P56" s="2">
        <v>4679.352838983783</v>
      </c>
      <c r="Q56" s="2">
        <f t="shared" si="10"/>
        <v>685.9574072893422</v>
      </c>
      <c r="R56" s="2">
        <f t="shared" si="11"/>
        <v>720.7151167522003</v>
      </c>
      <c r="S56" s="2">
        <v>0.023504847402410982</v>
      </c>
      <c r="T56" s="2">
        <v>0.011980767909027395</v>
      </c>
      <c r="U56" s="2">
        <v>0.03548561531143839</v>
      </c>
      <c r="V56" s="2">
        <v>7.9252875582149</v>
      </c>
      <c r="W56" s="2">
        <v>4.949183287558961</v>
      </c>
      <c r="X56" s="2">
        <v>-0.04114334671291586</v>
      </c>
      <c r="Y56" s="2">
        <v>148.4400228709523</v>
      </c>
      <c r="Z56" s="2">
        <f t="shared" si="12"/>
        <v>144.9426370509763</v>
      </c>
      <c r="AA56">
        <v>1.3214</v>
      </c>
      <c r="AB56">
        <v>1.765</v>
      </c>
      <c r="AC56">
        <v>1.765</v>
      </c>
      <c r="AD56">
        <f t="shared" si="16"/>
        <v>76.18879764226877</v>
      </c>
      <c r="AE56">
        <f t="shared" si="17"/>
        <v>378.6743170503261</v>
      </c>
      <c r="AF56">
        <f t="shared" si="18"/>
        <v>8259.057760806376</v>
      </c>
      <c r="AG56">
        <f t="shared" si="19"/>
        <v>261.9966403672308</v>
      </c>
      <c r="AH56">
        <f t="shared" si="15"/>
        <v>2704.436925617773</v>
      </c>
      <c r="AI56">
        <f t="shared" si="13"/>
        <v>1792.0586498900072</v>
      </c>
      <c r="AJ56">
        <f t="shared" si="14"/>
        <v>387.7984611711527</v>
      </c>
      <c r="AK56">
        <f t="shared" si="20"/>
        <v>3013394609.798479</v>
      </c>
    </row>
    <row r="57" spans="1:37" ht="12.75">
      <c r="A57" s="2">
        <v>1926</v>
      </c>
      <c r="B57" s="2">
        <v>87082990</v>
      </c>
      <c r="C57" s="2">
        <f t="shared" si="5"/>
        <v>18.28237212998368</v>
      </c>
      <c r="D57" s="2">
        <v>1119324203.5699997</v>
      </c>
      <c r="E57" s="2">
        <f t="shared" si="6"/>
        <v>20.835990950470965</v>
      </c>
      <c r="F57" s="2">
        <v>14.486448215713992</v>
      </c>
      <c r="G57" s="2">
        <v>33.64756365740742</v>
      </c>
      <c r="H57" s="2">
        <v>193.7285590140482</v>
      </c>
      <c r="I57" s="2">
        <f t="shared" si="7"/>
        <v>42.85777718474012</v>
      </c>
      <c r="J57" s="2">
        <f t="shared" si="8"/>
        <v>44.94189270734509</v>
      </c>
      <c r="K57" s="2">
        <v>2.2202523243714465</v>
      </c>
      <c r="L57" s="2">
        <f t="shared" si="9"/>
        <v>268.55946847358786</v>
      </c>
      <c r="M57" s="2">
        <v>-0.2573458135081712</v>
      </c>
      <c r="N57" s="2">
        <v>0.0647469435070898</v>
      </c>
      <c r="O57" s="2">
        <v>-0.20123179580202663</v>
      </c>
      <c r="P57" s="2">
        <v>4803.393938401161</v>
      </c>
      <c r="Q57" s="2">
        <f t="shared" si="10"/>
        <v>704.1408856209619</v>
      </c>
      <c r="R57" s="2">
        <f t="shared" si="11"/>
        <v>761.4515597287908</v>
      </c>
      <c r="S57" s="2">
        <v>-0.0863136585327257</v>
      </c>
      <c r="T57" s="2">
        <v>0.007541984502969524</v>
      </c>
      <c r="U57" s="2">
        <v>-0.07877167402975614</v>
      </c>
      <c r="V57" s="2">
        <v>7.724055762412873</v>
      </c>
      <c r="W57" s="2">
        <v>4.870411613529205</v>
      </c>
      <c r="X57" s="2">
        <v>-0.11359156337428666</v>
      </c>
      <c r="Y57" s="2">
        <v>131.57848860572597</v>
      </c>
      <c r="Z57" s="2">
        <f t="shared" si="12"/>
        <v>139.6294740155469</v>
      </c>
      <c r="AA57">
        <v>1.6958</v>
      </c>
      <c r="AB57">
        <v>2.3535</v>
      </c>
      <c r="AC57">
        <v>2.3535</v>
      </c>
      <c r="AD57">
        <f t="shared" si="16"/>
        <v>79.18954106770835</v>
      </c>
      <c r="AE57">
        <f t="shared" si="17"/>
        <v>455.9401636395624</v>
      </c>
      <c r="AF57">
        <f t="shared" si="18"/>
        <v>11304.787634027132</v>
      </c>
      <c r="AG57">
        <f t="shared" si="19"/>
        <v>309.66997293357605</v>
      </c>
      <c r="AH57">
        <f t="shared" si="15"/>
        <v>3701.7642931153378</v>
      </c>
      <c r="AI57">
        <f t="shared" si="13"/>
        <v>2452.9241774851002</v>
      </c>
      <c r="AJ57">
        <f t="shared" si="14"/>
        <v>458.36289658611014</v>
      </c>
      <c r="AK57">
        <f t="shared" si="20"/>
        <v>2634329513.101994</v>
      </c>
    </row>
    <row r="58" spans="1:37" ht="12.75">
      <c r="A58" s="2">
        <v>1927</v>
      </c>
      <c r="B58" s="2">
        <v>98891256</v>
      </c>
      <c r="C58" s="2">
        <f t="shared" si="5"/>
        <v>18.409531380146404</v>
      </c>
      <c r="D58" s="2">
        <v>495722847.5004</v>
      </c>
      <c r="E58" s="2">
        <f t="shared" si="6"/>
        <v>20.02152755331535</v>
      </c>
      <c r="F58" s="2">
        <v>16.458388940637192</v>
      </c>
      <c r="G58" s="2">
        <v>34.47988749774773</v>
      </c>
      <c r="H58" s="2">
        <v>201.17303324048171</v>
      </c>
      <c r="I58" s="2">
        <f t="shared" si="7"/>
        <v>44.50468778624258</v>
      </c>
      <c r="J58" s="2">
        <f t="shared" si="8"/>
        <v>45.69792834765337</v>
      </c>
      <c r="K58" s="2">
        <v>1.829284837402716</v>
      </c>
      <c r="L58" s="2">
        <f t="shared" si="9"/>
        <v>221.26843792799366</v>
      </c>
      <c r="M58" s="2">
        <v>0.009190334171705948</v>
      </c>
      <c r="N58" s="2">
        <v>0.08039748629999299</v>
      </c>
      <c r="O58" s="2">
        <v>0.08048621824905826</v>
      </c>
      <c r="P58" s="2">
        <v>6100.292985297884</v>
      </c>
      <c r="Q58" s="2">
        <f t="shared" si="10"/>
        <v>894.2563862760683</v>
      </c>
      <c r="R58" s="2">
        <f t="shared" si="11"/>
        <v>851.1458678784769</v>
      </c>
      <c r="S58" s="2">
        <v>0.08239903748799537</v>
      </c>
      <c r="T58" s="2">
        <v>0.0052373872333564145</v>
      </c>
      <c r="U58" s="2">
        <v>0.08763642472135176</v>
      </c>
      <c r="V58" s="2">
        <v>7.804541980661932</v>
      </c>
      <c r="W58" s="2">
        <v>4.958048038250557</v>
      </c>
      <c r="X58" s="2">
        <v>0.055415000137942094</v>
      </c>
      <c r="Y58" s="2">
        <v>138.86991056996246</v>
      </c>
      <c r="Z58" s="2">
        <f t="shared" si="12"/>
        <v>144.21202154436398</v>
      </c>
      <c r="AA58">
        <v>1.5677</v>
      </c>
      <c r="AB58">
        <v>2.213</v>
      </c>
      <c r="AC58">
        <v>2.213</v>
      </c>
      <c r="AD58">
        <f t="shared" si="16"/>
        <v>76.30399103251574</v>
      </c>
      <c r="AE58">
        <f t="shared" si="17"/>
        <v>445.195922561186</v>
      </c>
      <c r="AF58">
        <f t="shared" si="18"/>
        <v>13499.948376464217</v>
      </c>
      <c r="AG58">
        <f t="shared" si="19"/>
        <v>307.31911209132693</v>
      </c>
      <c r="AH58">
        <f t="shared" si="15"/>
        <v>4420.5719272847045</v>
      </c>
      <c r="AI58">
        <f t="shared" si="13"/>
        <v>2929.232360611218</v>
      </c>
      <c r="AJ58">
        <f t="shared" si="14"/>
        <v>454.8832328172394</v>
      </c>
      <c r="AK58">
        <f t="shared" si="20"/>
        <v>1097034661.5183852</v>
      </c>
    </row>
    <row r="59" spans="1:37" ht="12.75">
      <c r="A59" s="2">
        <v>1928</v>
      </c>
      <c r="B59" s="2">
        <v>104006158</v>
      </c>
      <c r="C59" s="2">
        <f t="shared" si="5"/>
        <v>18.459960666891174</v>
      </c>
      <c r="D59" s="2">
        <v>1332659034.3286862</v>
      </c>
      <c r="E59" s="2">
        <f t="shared" si="6"/>
        <v>21.010442057223067</v>
      </c>
      <c r="F59" s="2">
        <v>14.70745603666606</v>
      </c>
      <c r="G59" s="2">
        <v>36.44413773451326</v>
      </c>
      <c r="H59" s="2">
        <v>224.79880218428582</v>
      </c>
      <c r="I59" s="2">
        <f t="shared" si="7"/>
        <v>49.7313200719774</v>
      </c>
      <c r="J59" s="2">
        <f t="shared" si="8"/>
        <v>44.29607235497238</v>
      </c>
      <c r="K59" s="2">
        <v>1.4972719760325435</v>
      </c>
      <c r="L59" s="2">
        <f t="shared" si="9"/>
        <v>181.1084990790562</v>
      </c>
      <c r="M59" s="2">
        <v>-0.15854381147892857</v>
      </c>
      <c r="N59" s="2">
        <v>0.0826498782044414</v>
      </c>
      <c r="O59" s="2">
        <v>-0.08225161621329032</v>
      </c>
      <c r="P59" s="2">
        <v>6514.939032911486</v>
      </c>
      <c r="Q59" s="2">
        <f t="shared" si="10"/>
        <v>955.0403317384003</v>
      </c>
      <c r="R59" s="2">
        <f t="shared" si="11"/>
        <v>870.0920319898538</v>
      </c>
      <c r="S59" s="2">
        <v>0.1802787860377512</v>
      </c>
      <c r="T59" s="2">
        <v>0.0040290798830400374</v>
      </c>
      <c r="U59" s="2">
        <v>0.1843078659207913</v>
      </c>
      <c r="V59" s="2">
        <v>7.722290364448641</v>
      </c>
      <c r="W59" s="2">
        <v>5.142355904171349</v>
      </c>
      <c r="X59" s="2">
        <v>0.16791077917266772</v>
      </c>
      <c r="Y59" s="2">
        <v>162.1876654574035</v>
      </c>
      <c r="Z59" s="2">
        <f t="shared" si="12"/>
        <v>146.36534647694205</v>
      </c>
      <c r="AA59">
        <v>1.5735</v>
      </c>
      <c r="AB59">
        <v>2.1891</v>
      </c>
      <c r="AC59">
        <v>2.1891</v>
      </c>
      <c r="AD59">
        <f t="shared" si="16"/>
        <v>79.77986191462297</v>
      </c>
      <c r="AE59">
        <f t="shared" si="17"/>
        <v>492.10705786162004</v>
      </c>
      <c r="AF59">
        <f t="shared" si="18"/>
        <v>14261.853036946532</v>
      </c>
      <c r="AG59">
        <f t="shared" si="19"/>
        <v>355.045018452802</v>
      </c>
      <c r="AH59">
        <f t="shared" si="15"/>
        <v>4670.058388971281</v>
      </c>
      <c r="AI59">
        <f t="shared" si="13"/>
        <v>3094.5511992429424</v>
      </c>
      <c r="AJ59">
        <f t="shared" si="14"/>
        <v>525.5254861645974</v>
      </c>
      <c r="AK59">
        <f t="shared" si="20"/>
        <v>2917323892.048927</v>
      </c>
    </row>
    <row r="60" spans="1:37" ht="12.75">
      <c r="A60" s="2">
        <v>1929</v>
      </c>
      <c r="B60" s="2">
        <v>70892390</v>
      </c>
      <c r="C60" s="2">
        <f t="shared" si="5"/>
        <v>18.076673651467996</v>
      </c>
      <c r="D60" s="2">
        <v>1186584839.9909332</v>
      </c>
      <c r="E60" s="2">
        <f t="shared" si="6"/>
        <v>20.89434513570091</v>
      </c>
      <c r="F60" s="2">
        <v>11.976425559417324</v>
      </c>
      <c r="G60" s="2">
        <v>29.47326574037942</v>
      </c>
      <c r="H60" s="2">
        <v>174.7182724863563</v>
      </c>
      <c r="I60" s="2">
        <f t="shared" si="7"/>
        <v>38.65220920669717</v>
      </c>
      <c r="J60" s="2">
        <f t="shared" si="8"/>
        <v>39.24316862781188</v>
      </c>
      <c r="K60" s="2">
        <v>1.5753855272671904</v>
      </c>
      <c r="L60" s="2">
        <f t="shared" si="9"/>
        <v>190.5570349818843</v>
      </c>
      <c r="M60" s="2">
        <v>0.003611445010124799</v>
      </c>
      <c r="N60" s="2">
        <v>0.08473579130884794</v>
      </c>
      <c r="O60" s="2">
        <v>0.0814767667533905</v>
      </c>
      <c r="P60" s="2">
        <v>5191.125534621227</v>
      </c>
      <c r="Q60" s="2">
        <f t="shared" si="10"/>
        <v>760.979377955093</v>
      </c>
      <c r="R60" s="2">
        <f t="shared" si="11"/>
        <v>781.9000938368263</v>
      </c>
      <c r="S60" s="2">
        <v>-0.14130472348349937</v>
      </c>
      <c r="T60" s="2">
        <v>0.0034519384512461167</v>
      </c>
      <c r="U60" s="2">
        <v>-0.1378527850322533</v>
      </c>
      <c r="V60" s="2">
        <v>7.803767131202032</v>
      </c>
      <c r="W60" s="2">
        <v>5.004503119139096</v>
      </c>
      <c r="X60" s="2">
        <v>-0.14889666230682486</v>
      </c>
      <c r="Y60" s="2">
        <v>138.0384634034602</v>
      </c>
      <c r="Z60" s="2">
        <f t="shared" si="12"/>
        <v>138.11512524329444</v>
      </c>
      <c r="AA60">
        <v>1.8628</v>
      </c>
      <c r="AB60">
        <v>2.5924</v>
      </c>
      <c r="AC60">
        <v>2.5924</v>
      </c>
      <c r="AD60">
        <f t="shared" si="16"/>
        <v>76.40649410535961</v>
      </c>
      <c r="AE60">
        <f t="shared" si="17"/>
        <v>452.9396495936301</v>
      </c>
      <c r="AF60">
        <f t="shared" si="18"/>
        <v>13457.47383595207</v>
      </c>
      <c r="AG60">
        <f t="shared" si="19"/>
        <v>357.8509125271303</v>
      </c>
      <c r="AH60">
        <f t="shared" si="15"/>
        <v>4406.663595476587</v>
      </c>
      <c r="AI60">
        <f t="shared" si="13"/>
        <v>2920.0161921414788</v>
      </c>
      <c r="AJ60">
        <f t="shared" si="14"/>
        <v>529.6786745517026</v>
      </c>
      <c r="AK60">
        <f t="shared" si="20"/>
        <v>3076102539.1924953</v>
      </c>
    </row>
    <row r="61" spans="1:37" ht="12.75">
      <c r="A61" s="2">
        <v>1930</v>
      </c>
      <c r="B61" s="2">
        <v>75084910</v>
      </c>
      <c r="C61" s="2">
        <f t="shared" si="5"/>
        <v>18.13413016445426</v>
      </c>
      <c r="D61" s="2">
        <v>936900395.0145</v>
      </c>
      <c r="E61" s="2">
        <f t="shared" si="6"/>
        <v>20.658087532539962</v>
      </c>
      <c r="F61" s="2">
        <v>9.38051494546315</v>
      </c>
      <c r="G61" s="2">
        <v>24.427509858208964</v>
      </c>
      <c r="H61" s="2">
        <v>132.65162437133066</v>
      </c>
      <c r="I61" s="2">
        <f t="shared" si="7"/>
        <v>29.34597660476107</v>
      </c>
      <c r="J61" s="2">
        <f t="shared" si="8"/>
        <v>28.377322885493754</v>
      </c>
      <c r="K61" s="2">
        <v>1.4370257793384145</v>
      </c>
      <c r="L61" s="2">
        <f t="shared" si="9"/>
        <v>173.82118025311556</v>
      </c>
      <c r="M61" s="2">
        <v>-0.32375490802447826</v>
      </c>
      <c r="N61" s="2">
        <v>0.05554268985524637</v>
      </c>
      <c r="O61" s="2">
        <v>-0.2727983118270045</v>
      </c>
      <c r="P61" s="2">
        <v>4295.452662328182</v>
      </c>
      <c r="Q61" s="2">
        <f t="shared" si="10"/>
        <v>629.6805718169853</v>
      </c>
      <c r="R61" s="2">
        <f t="shared" si="11"/>
        <v>636.2449871080561</v>
      </c>
      <c r="S61" s="2">
        <v>-0.20166771688188345</v>
      </c>
      <c r="T61" s="2">
        <v>0.006048940056548544</v>
      </c>
      <c r="U61" s="2">
        <v>-0.195618776825335</v>
      </c>
      <c r="V61" s="2">
        <v>7.530968819375028</v>
      </c>
      <c r="W61" s="2">
        <v>4.80888434231376</v>
      </c>
      <c r="X61" s="2">
        <v>-0.17327935956900076</v>
      </c>
      <c r="Y61" s="2">
        <v>114.11924686901968</v>
      </c>
      <c r="Z61" s="2">
        <f t="shared" si="12"/>
        <v>114.41303533317777</v>
      </c>
      <c r="AA61">
        <v>2.8012</v>
      </c>
      <c r="AB61">
        <v>3.9002</v>
      </c>
      <c r="AC61">
        <v>3.9002</v>
      </c>
      <c r="AD61">
        <f t="shared" si="16"/>
        <v>95.2721739489866</v>
      </c>
      <c r="AE61">
        <f t="shared" si="17"/>
        <v>517.3678653730638</v>
      </c>
      <c r="AF61">
        <f t="shared" si="18"/>
        <v>16753.124473612374</v>
      </c>
      <c r="AG61">
        <f t="shared" si="19"/>
        <v>445.0878866385505</v>
      </c>
      <c r="AH61">
        <f t="shared" si="15"/>
        <v>5485.8277733469295</v>
      </c>
      <c r="AI61">
        <f t="shared" si="13"/>
        <v>3635.1097782720635</v>
      </c>
      <c r="AJ61">
        <f t="shared" si="14"/>
        <v>658.8038582571795</v>
      </c>
      <c r="AK61">
        <f t="shared" si="20"/>
        <v>3654098920.635553</v>
      </c>
    </row>
    <row r="62" spans="1:37" ht="12.75">
      <c r="A62" s="2">
        <v>1931</v>
      </c>
      <c r="B62" s="2">
        <v>62125436</v>
      </c>
      <c r="C62" s="2">
        <f t="shared" si="5"/>
        <v>17.944666060465092</v>
      </c>
      <c r="D62" s="2">
        <v>293141914.2099999</v>
      </c>
      <c r="E62" s="2">
        <f t="shared" si="6"/>
        <v>19.496167398561894</v>
      </c>
      <c r="F62" s="2">
        <v>7.414113710950923</v>
      </c>
      <c r="G62" s="2">
        <v>13.54208090372807</v>
      </c>
      <c r="H62" s="2">
        <v>77.44925843255807</v>
      </c>
      <c r="I62" s="2">
        <f t="shared" si="7"/>
        <v>17.13378284502302</v>
      </c>
      <c r="J62" s="2">
        <f t="shared" si="8"/>
        <v>20.72387442870314</v>
      </c>
      <c r="K62" s="2">
        <v>1.1682655766562078</v>
      </c>
      <c r="L62" s="2">
        <f t="shared" si="9"/>
        <v>141.31221882251742</v>
      </c>
      <c r="M62" s="2">
        <v>-0.20872089423829665</v>
      </c>
      <c r="N62" s="2">
        <v>0.13476118123634898</v>
      </c>
      <c r="O62" s="2">
        <v>-0.08105240675122923</v>
      </c>
      <c r="P62" s="2">
        <v>3534.119976475825</v>
      </c>
      <c r="Q62" s="2">
        <f t="shared" si="10"/>
        <v>518.0750115520899</v>
      </c>
      <c r="R62" s="2">
        <f t="shared" si="11"/>
        <v>590.8044164262177</v>
      </c>
      <c r="S62" s="2">
        <v>-0.18050191679826122</v>
      </c>
      <c r="T62" s="2">
        <v>0.004747078500400242</v>
      </c>
      <c r="U62" s="2">
        <v>-0.1757548382978609</v>
      </c>
      <c r="V62" s="2">
        <v>7.449916412623799</v>
      </c>
      <c r="W62" s="2">
        <v>4.6331295040158995</v>
      </c>
      <c r="X62" s="2">
        <v>-0.20187524693716208</v>
      </c>
      <c r="Y62" s="2">
        <v>91.08139572705338</v>
      </c>
      <c r="Z62" s="2">
        <f t="shared" si="12"/>
        <v>98.44385307443669</v>
      </c>
      <c r="AA62">
        <v>3.0483</v>
      </c>
      <c r="AB62">
        <v>4.2137</v>
      </c>
      <c r="AC62">
        <v>4.2137</v>
      </c>
      <c r="AD62">
        <f t="shared" si="16"/>
        <v>57.06226630403897</v>
      </c>
      <c r="AE62">
        <f t="shared" si="17"/>
        <v>326.34794025726995</v>
      </c>
      <c r="AF62">
        <f t="shared" si="18"/>
        <v>14891.721344876183</v>
      </c>
      <c r="AG62">
        <f t="shared" si="19"/>
        <v>383.7896771750848</v>
      </c>
      <c r="AH62">
        <f t="shared" si="15"/>
        <v>4876.309411736258</v>
      </c>
      <c r="AI62">
        <f t="shared" si="13"/>
        <v>3231.2206574556562</v>
      </c>
      <c r="AJ62">
        <f t="shared" si="14"/>
        <v>568.0723463219135</v>
      </c>
      <c r="AK62">
        <f t="shared" si="20"/>
        <v>1235212083.9066768</v>
      </c>
    </row>
    <row r="63" spans="1:37" ht="12.75">
      <c r="A63" s="2">
        <v>1932</v>
      </c>
      <c r="B63" s="2">
        <v>83473786</v>
      </c>
      <c r="C63" s="2">
        <f t="shared" si="5"/>
        <v>18.240043200411808</v>
      </c>
      <c r="D63" s="2">
        <v>263003286.55300003</v>
      </c>
      <c r="E63" s="2">
        <f t="shared" si="6"/>
        <v>19.3876770864632</v>
      </c>
      <c r="F63" s="2">
        <v>6.397196671327115</v>
      </c>
      <c r="G63" s="2">
        <v>10.006474416129036</v>
      </c>
      <c r="H63" s="2">
        <v>70.93140076192202</v>
      </c>
      <c r="I63" s="2">
        <f t="shared" si="7"/>
        <v>15.691863836325329</v>
      </c>
      <c r="J63" s="2">
        <f t="shared" si="8"/>
        <v>21.107060150465546</v>
      </c>
      <c r="K63" s="2">
        <v>1.2453283092410081</v>
      </c>
      <c r="L63" s="2">
        <f t="shared" si="9"/>
        <v>150.6336487676275</v>
      </c>
      <c r="M63" s="2">
        <v>-0.29871936385783454</v>
      </c>
      <c r="N63" s="2">
        <v>0.10611100197473479</v>
      </c>
      <c r="O63" s="2">
        <v>-0.21649213605731332</v>
      </c>
      <c r="P63" s="2">
        <v>4261.188218547837</v>
      </c>
      <c r="Q63" s="2">
        <f t="shared" si="10"/>
        <v>624.6576659095776</v>
      </c>
      <c r="R63" s="2">
        <f t="shared" si="11"/>
        <v>740.1853442772996</v>
      </c>
      <c r="S63" s="2">
        <v>0.031398077925759146</v>
      </c>
      <c r="T63" s="2">
        <v>0.004320527431408253</v>
      </c>
      <c r="U63" s="2">
        <v>0.03547780677224537</v>
      </c>
      <c r="V63" s="2">
        <v>7.233424276566486</v>
      </c>
      <c r="W63" s="2">
        <v>4.668607310788145</v>
      </c>
      <c r="X63" s="2">
        <v>-0.010435491158531596</v>
      </c>
      <c r="Y63" s="2">
        <v>90.130916627237</v>
      </c>
      <c r="Z63" s="2">
        <f t="shared" si="12"/>
        <v>116.67335306972655</v>
      </c>
      <c r="AA63">
        <v>3.6225</v>
      </c>
      <c r="AB63">
        <v>5.1356</v>
      </c>
      <c r="AC63">
        <v>5.1356</v>
      </c>
      <c r="AD63">
        <f t="shared" si="16"/>
        <v>51.38925001147228</v>
      </c>
      <c r="AE63">
        <f t="shared" si="17"/>
        <v>364.27530175292674</v>
      </c>
      <c r="AF63">
        <f t="shared" si="18"/>
        <v>21883.75821517427</v>
      </c>
      <c r="AG63">
        <f t="shared" si="19"/>
        <v>462.87633543083837</v>
      </c>
      <c r="AH63">
        <f t="shared" si="15"/>
        <v>7165.859048627142</v>
      </c>
      <c r="AI63">
        <f t="shared" si="13"/>
        <v>4748.359841689205</v>
      </c>
      <c r="AJ63">
        <f t="shared" si="14"/>
        <v>685.1337114133191</v>
      </c>
      <c r="AK63">
        <f t="shared" si="20"/>
        <v>1350679678.421587</v>
      </c>
    </row>
    <row r="64" spans="1:37" ht="12.75">
      <c r="A64" s="2">
        <v>1933</v>
      </c>
      <c r="B64" s="2">
        <v>88518786</v>
      </c>
      <c r="C64" s="2">
        <f t="shared" si="5"/>
        <v>18.298725358638258</v>
      </c>
      <c r="D64" s="2">
        <v>695722308.4721</v>
      </c>
      <c r="E64" s="2">
        <f t="shared" si="6"/>
        <v>20.36046115660385</v>
      </c>
      <c r="F64" s="2">
        <v>10.114694218779881</v>
      </c>
      <c r="G64" s="2">
        <v>21.4571873067227</v>
      </c>
      <c r="H64" s="2">
        <v>137.84792870077365</v>
      </c>
      <c r="I64" s="2">
        <f t="shared" si="7"/>
        <v>30.495533770048294</v>
      </c>
      <c r="J64" s="2">
        <f t="shared" si="8"/>
        <v>24.44883105565512</v>
      </c>
      <c r="K64" s="2">
        <v>1.352112807397097</v>
      </c>
      <c r="L64" s="2">
        <f t="shared" si="9"/>
        <v>163.55019332034485</v>
      </c>
      <c r="M64" s="2">
        <v>1.4684288433359158</v>
      </c>
      <c r="N64" s="2">
        <v>0.20947330233986572</v>
      </c>
      <c r="O64" s="2">
        <v>1.6308014530995547</v>
      </c>
      <c r="P64" s="2">
        <v>7352.520323098317</v>
      </c>
      <c r="Q64" s="2">
        <f t="shared" si="10"/>
        <v>1077.8233553702312</v>
      </c>
      <c r="R64" s="2">
        <f t="shared" si="11"/>
        <v>847.3233800616784</v>
      </c>
      <c r="S64" s="2">
        <v>0.779635262854402</v>
      </c>
      <c r="T64" s="2">
        <v>0.009115834158770942</v>
      </c>
      <c r="U64" s="2">
        <v>0.7884384650176175</v>
      </c>
      <c r="V64" s="2">
        <v>8.86422572966604</v>
      </c>
      <c r="W64" s="2">
        <v>5.457045775805763</v>
      </c>
      <c r="X64" s="2">
        <v>0.8729172316425398</v>
      </c>
      <c r="Y64" s="2">
        <v>168.80774685488927</v>
      </c>
      <c r="Z64" s="2">
        <f t="shared" si="12"/>
        <v>136.36443321227736</v>
      </c>
      <c r="AB64">
        <v>2.9898</v>
      </c>
      <c r="AC64">
        <v>2.9898</v>
      </c>
      <c r="AD64">
        <f t="shared" si="16"/>
        <v>64.15269860963953</v>
      </c>
      <c r="AE64">
        <f t="shared" si="17"/>
        <v>412.137737229573</v>
      </c>
      <c r="AF64">
        <f t="shared" si="18"/>
        <v>21982.565261999345</v>
      </c>
      <c r="AG64">
        <f t="shared" si="19"/>
        <v>504.7014015467479</v>
      </c>
      <c r="AH64">
        <f t="shared" si="15"/>
        <v>7198.213517343061</v>
      </c>
      <c r="AI64">
        <f t="shared" si="13"/>
        <v>4769.799093969682</v>
      </c>
      <c r="AJ64">
        <f t="shared" si="14"/>
        <v>747.0417429643988</v>
      </c>
      <c r="AK64">
        <f t="shared" si="20"/>
        <v>2080070557.8698845</v>
      </c>
    </row>
    <row r="65" spans="1:37" ht="12.75">
      <c r="A65" s="2">
        <v>1934</v>
      </c>
      <c r="B65" s="2">
        <v>98918786</v>
      </c>
      <c r="C65" s="2">
        <f t="shared" si="5"/>
        <v>18.409809727998713</v>
      </c>
      <c r="D65" s="2">
        <v>824480811.1696</v>
      </c>
      <c r="E65" s="2">
        <f t="shared" si="6"/>
        <v>20.53026442639971</v>
      </c>
      <c r="F65" s="2">
        <v>10.568592335191436</v>
      </c>
      <c r="G65" s="2">
        <v>20.66724636363635</v>
      </c>
      <c r="H65" s="2">
        <v>122.76634003668465</v>
      </c>
      <c r="I65" s="2">
        <f t="shared" si="7"/>
        <v>27.159095560591744</v>
      </c>
      <c r="J65" s="2">
        <f t="shared" si="8"/>
        <v>28.02357740192615</v>
      </c>
      <c r="K65" s="2">
        <v>1.7026256619967315</v>
      </c>
      <c r="L65" s="2">
        <f t="shared" si="9"/>
        <v>205.94787258010513</v>
      </c>
      <c r="M65" s="2">
        <v>0.3088957160469962</v>
      </c>
      <c r="N65" s="2">
        <v>0.08406140659820997</v>
      </c>
      <c r="O65" s="2">
        <v>0.3848459342892389</v>
      </c>
      <c r="P65" s="2">
        <v>5726.690535157663</v>
      </c>
      <c r="Q65" s="2">
        <f t="shared" si="10"/>
        <v>839.4891189052266</v>
      </c>
      <c r="R65" s="2">
        <f t="shared" si="11"/>
        <v>949.255010658146</v>
      </c>
      <c r="S65" s="2">
        <v>-0.0905694016027459</v>
      </c>
      <c r="T65" s="2">
        <v>0.008706002047473705</v>
      </c>
      <c r="U65" s="2">
        <v>-0.08186339955527226</v>
      </c>
      <c r="V65" s="2">
        <v>9.249071663955279</v>
      </c>
      <c r="W65" s="2">
        <v>5.37518237625049</v>
      </c>
      <c r="X65" s="2">
        <v>-0.11049913909589759</v>
      </c>
      <c r="Y65" s="2">
        <v>150.1546361547058</v>
      </c>
      <c r="Z65" s="2">
        <f t="shared" si="12"/>
        <v>154.34234965073202</v>
      </c>
      <c r="AB65">
        <v>2.9226</v>
      </c>
      <c r="AC65">
        <v>2.9226</v>
      </c>
      <c r="AD65">
        <f t="shared" si="16"/>
        <v>60.4020942223636</v>
      </c>
      <c r="AE65">
        <f t="shared" si="17"/>
        <v>358.7969053912146</v>
      </c>
      <c r="AF65">
        <f t="shared" si="18"/>
        <v>16736.825758051786</v>
      </c>
      <c r="AG65">
        <f t="shared" si="19"/>
        <v>438.8419396257432</v>
      </c>
      <c r="AH65">
        <f t="shared" si="15"/>
        <v>5480.490742237718</v>
      </c>
      <c r="AI65">
        <f t="shared" si="13"/>
        <v>3631.5732665962328</v>
      </c>
      <c r="AJ65">
        <f t="shared" si="14"/>
        <v>649.5588212340781</v>
      </c>
      <c r="AK65">
        <f t="shared" si="20"/>
        <v>2409627618.724273</v>
      </c>
    </row>
    <row r="66" spans="1:37" ht="12.75">
      <c r="A66" s="2">
        <v>1935</v>
      </c>
      <c r="B66" s="2">
        <v>99218786</v>
      </c>
      <c r="C66" s="2">
        <f t="shared" si="5"/>
        <v>18.41283792932592</v>
      </c>
      <c r="D66" s="2">
        <v>681074441.0730722</v>
      </c>
      <c r="E66" s="2">
        <f t="shared" si="6"/>
        <v>20.339182169553933</v>
      </c>
      <c r="F66" s="2">
        <v>9.05196103888292</v>
      </c>
      <c r="G66" s="2">
        <v>16.308181677417316</v>
      </c>
      <c r="H66" s="2">
        <v>119.40781535887892</v>
      </c>
      <c r="I66" s="2">
        <f t="shared" si="7"/>
        <v>26.416102875138424</v>
      </c>
      <c r="J66" s="2">
        <f t="shared" si="8"/>
        <v>27.836511280873264</v>
      </c>
      <c r="K66" s="2">
        <v>1.470859317336327</v>
      </c>
      <c r="L66" s="2">
        <f t="shared" si="9"/>
        <v>177.91365068161636</v>
      </c>
      <c r="M66" s="2">
        <v>-0.24060634376767662</v>
      </c>
      <c r="N66" s="2">
        <v>0.0503418320336385</v>
      </c>
      <c r="O66" s="2">
        <v>-0.19325089160044023</v>
      </c>
      <c r="P66" s="2">
        <v>6347.21014911634</v>
      </c>
      <c r="Q66" s="2">
        <f t="shared" si="10"/>
        <v>930.45255769898</v>
      </c>
      <c r="R66" s="2">
        <f t="shared" si="11"/>
        <v>926.5363971557867</v>
      </c>
      <c r="S66" s="2">
        <v>-0.042713124496542736</v>
      </c>
      <c r="T66" s="2">
        <v>0.009594192756165385</v>
      </c>
      <c r="U66" s="2">
        <v>-0.033118931740377305</v>
      </c>
      <c r="V66" s="2">
        <v>9.055820772354839</v>
      </c>
      <c r="W66" s="2">
        <v>5.342063444510113</v>
      </c>
      <c r="X66" s="2">
        <v>-0.04055798987005799</v>
      </c>
      <c r="Y66" s="2">
        <v>144.06466594260098</v>
      </c>
      <c r="Z66" s="2">
        <f t="shared" si="12"/>
        <v>145.35145933971913</v>
      </c>
      <c r="AB66">
        <v>3.3956</v>
      </c>
      <c r="AC66">
        <v>3.3956</v>
      </c>
      <c r="AD66">
        <f aca="true" t="shared" si="21" ref="AD66:AD71">G66*AC66</f>
        <v>55.37606170383824</v>
      </c>
      <c r="AE66">
        <f aca="true" t="shared" si="22" ref="AE66:AE71">H66*AC66</f>
        <v>405.4611778326093</v>
      </c>
      <c r="AF66">
        <f aca="true" t="shared" si="23" ref="AF66:AF71">P66*AC66</f>
        <v>21552.586782339444</v>
      </c>
      <c r="AG66">
        <f aca="true" t="shared" si="24" ref="AG66:AG71">Y66*AC66</f>
        <v>489.1859796746959</v>
      </c>
      <c r="AH66">
        <f t="shared" si="15"/>
        <v>7057.416623642719</v>
      </c>
      <c r="AI66">
        <f t="shared" si="13"/>
        <v>4676.501931501859</v>
      </c>
      <c r="AJ66">
        <f t="shared" si="14"/>
        <v>724.0763464693545</v>
      </c>
      <c r="AK66">
        <f t="shared" si="20"/>
        <v>2312656372.1077237</v>
      </c>
    </row>
    <row r="67" spans="1:37" ht="12.75">
      <c r="A67" s="2">
        <v>1936</v>
      </c>
      <c r="B67" s="2">
        <v>90018786</v>
      </c>
      <c r="C67" s="2">
        <f>LN(B67)</f>
        <v>18.3155289398461</v>
      </c>
      <c r="D67" s="2">
        <v>455919540.405</v>
      </c>
      <c r="E67" s="2">
        <f>LN(D67)</f>
        <v>19.937826905429887</v>
      </c>
      <c r="F67" s="2">
        <v>8.760269198265139</v>
      </c>
      <c r="G67" s="2">
        <v>16.406432281553403</v>
      </c>
      <c r="H67" s="2">
        <v>135.31116274235424</v>
      </c>
      <c r="I67" s="2">
        <f t="shared" si="7"/>
        <v>29.934335406889616</v>
      </c>
      <c r="J67" s="2">
        <f t="shared" si="8"/>
        <v>27.504613648694818</v>
      </c>
      <c r="K67" s="2">
        <v>1.992440878374319</v>
      </c>
      <c r="L67" s="2">
        <f t="shared" si="9"/>
        <v>241.00362710474332</v>
      </c>
      <c r="M67" s="2">
        <v>0.22398624038048917</v>
      </c>
      <c r="N67" s="2">
        <v>0.06287326023317596</v>
      </c>
      <c r="O67" s="2">
        <v>0.2838074006023459</v>
      </c>
      <c r="P67" s="2">
        <v>6887.585879091948</v>
      </c>
      <c r="Q67" s="2">
        <f t="shared" si="10"/>
        <v>1009.6675148631535</v>
      </c>
      <c r="R67" s="2">
        <f t="shared" si="11"/>
        <v>930.2701345669672</v>
      </c>
      <c r="S67" s="2">
        <v>0.09595486909578207</v>
      </c>
      <c r="T67" s="2">
        <v>0.005143609116612997</v>
      </c>
      <c r="U67" s="2">
        <v>0.10109847821239508</v>
      </c>
      <c r="V67" s="2">
        <v>9.339628172957184</v>
      </c>
      <c r="W67" s="2">
        <v>5.443161922722508</v>
      </c>
      <c r="X67" s="2">
        <v>-0.015476314099383104</v>
      </c>
      <c r="Y67" s="2">
        <v>141.8350759218506</v>
      </c>
      <c r="Z67" s="2">
        <f t="shared" si="12"/>
        <v>136.75331130993953</v>
      </c>
      <c r="AB67">
        <v>3.3869</v>
      </c>
      <c r="AC67">
        <v>3.3869</v>
      </c>
      <c r="AD67">
        <f t="shared" si="21"/>
        <v>55.56694549439322</v>
      </c>
      <c r="AE67">
        <f t="shared" si="22"/>
        <v>458.28537709207956</v>
      </c>
      <c r="AF67">
        <f t="shared" si="23"/>
        <v>23327.564613896517</v>
      </c>
      <c r="AG67">
        <f t="shared" si="24"/>
        <v>480.38121863971577</v>
      </c>
      <c r="AH67">
        <f t="shared" si="15"/>
        <v>7638.634933144799</v>
      </c>
      <c r="AI67">
        <f t="shared" si="13"/>
        <v>5061.638404514526</v>
      </c>
      <c r="AJ67">
        <f t="shared" si="14"/>
        <v>711.043840496915</v>
      </c>
      <c r="AK67">
        <f t="shared" si="20"/>
        <v>1544153891.3976943</v>
      </c>
    </row>
    <row r="68" spans="1:37" ht="12.75">
      <c r="A68" s="2">
        <v>1937</v>
      </c>
      <c r="B68" s="2">
        <v>90255833</v>
      </c>
      <c r="C68" s="2">
        <f>LN(B68)</f>
        <v>18.31815878466768</v>
      </c>
      <c r="D68" s="2">
        <v>395994723.6271</v>
      </c>
      <c r="E68" s="2">
        <f>LN(D68)</f>
        <v>19.796911444956</v>
      </c>
      <c r="F68" s="2">
        <v>7.555350881647807</v>
      </c>
      <c r="G68" s="2">
        <v>14.78876893203883</v>
      </c>
      <c r="H68" s="2">
        <v>118.26554315132974</v>
      </c>
      <c r="I68" s="2">
        <f>H68/$H$2*100</f>
        <v>26.163402664056413</v>
      </c>
      <c r="J68" s="2">
        <f>AVERAGE(I67:I69)</f>
        <v>25.79251361292</v>
      </c>
      <c r="K68" s="2">
        <v>1.764885024355808</v>
      </c>
      <c r="L68" s="2">
        <f>K68/$K$2*100</f>
        <v>213.47870188230692</v>
      </c>
      <c r="M68" s="2">
        <v>-0.0961599727553585</v>
      </c>
      <c r="N68" s="2">
        <v>0.06990791433768606</v>
      </c>
      <c r="O68" s="2">
        <v>-0.028392096611683244</v>
      </c>
      <c r="P68" s="2">
        <v>5803.101145653444</v>
      </c>
      <c r="Q68" s="2">
        <f>P68/$P$2*100</f>
        <v>850.690331138768</v>
      </c>
      <c r="R68" s="2">
        <f>AVERAGE(Q67:Q69)</f>
        <v>873.6137739480137</v>
      </c>
      <c r="S68" s="2">
        <v>-0.11506789782529277</v>
      </c>
      <c r="T68" s="2">
        <v>0.0054649845225763615</v>
      </c>
      <c r="U68" s="2">
        <v>-0.10960291330271645</v>
      </c>
      <c r="V68" s="2">
        <v>9.311236076345502</v>
      </c>
      <c r="W68" s="2">
        <v>5.333559009419791</v>
      </c>
      <c r="X68" s="2">
        <v>-0.12320565800036687</v>
      </c>
      <c r="Y68" s="2">
        <v>124.36019206536702</v>
      </c>
      <c r="Z68" s="2">
        <f>AVERAGE(Y67:Y69)</f>
        <v>122.44755860365808</v>
      </c>
      <c r="AB68">
        <v>3.3935</v>
      </c>
      <c r="AC68">
        <v>3.3935</v>
      </c>
      <c r="AD68">
        <f t="shared" si="21"/>
        <v>50.185687370873765</v>
      </c>
      <c r="AE68">
        <f t="shared" si="22"/>
        <v>401.3341206840375</v>
      </c>
      <c r="AF68">
        <f t="shared" si="23"/>
        <v>19692.823737774965</v>
      </c>
      <c r="AG68">
        <f t="shared" si="24"/>
        <v>422.01631177382296</v>
      </c>
      <c r="AH68">
        <f t="shared" si="15"/>
        <v>6448.435309274427</v>
      </c>
      <c r="AI68">
        <f>AF68/$AF$2*100</f>
        <v>4272.968677796639</v>
      </c>
      <c r="AJ68">
        <f>AG68/$AG$2*100</f>
        <v>624.6541026847586</v>
      </c>
      <c r="AK68">
        <f t="shared" si="20"/>
        <v>1343808094.628564</v>
      </c>
    </row>
    <row r="69" spans="1:37" ht="12.75">
      <c r="A69" s="2">
        <v>1938</v>
      </c>
      <c r="B69" s="2">
        <v>90099086</v>
      </c>
      <c r="C69" s="2">
        <f>LN(B69)</f>
        <v>18.316420578242983</v>
      </c>
      <c r="D69" s="2">
        <v>300231956.89375</v>
      </c>
      <c r="E69" s="2">
        <f>LN(D69)</f>
        <v>19.520065923509183</v>
      </c>
      <c r="F69" s="2">
        <v>5.077654550386545</v>
      </c>
      <c r="G69" s="2">
        <v>10.222400995145634</v>
      </c>
      <c r="H69" s="2">
        <v>96.19037190243287</v>
      </c>
      <c r="I69" s="2">
        <f>H69/$H$2*100</f>
        <v>21.279802767813973</v>
      </c>
      <c r="J69" s="2">
        <f>AVERAGE(I68:I70)</f>
        <v>20.871796017881906</v>
      </c>
      <c r="K69" s="2">
        <v>1.888732724034389</v>
      </c>
      <c r="L69" s="2">
        <f>K69/$K$2*100</f>
        <v>228.4591939787502</v>
      </c>
      <c r="M69" s="2">
        <v>-0.3353176062852466</v>
      </c>
      <c r="N69" s="2">
        <v>0.0537178746559696</v>
      </c>
      <c r="O69" s="2">
        <v>-0.28316432992022766</v>
      </c>
      <c r="P69" s="2">
        <v>5187.742670123312</v>
      </c>
      <c r="Q69" s="2">
        <f>P69/$P$2*100</f>
        <v>760.4834758421193</v>
      </c>
      <c r="R69" s="2">
        <f>AVERAGE(Q68:Q70)</f>
        <v>710.4174500414375</v>
      </c>
      <c r="S69" s="2">
        <v>-0.17192123663753917</v>
      </c>
      <c r="T69" s="2">
        <v>0.0042598996399805635</v>
      </c>
      <c r="U69" s="2">
        <v>-0.16766133699755853</v>
      </c>
      <c r="V69" s="2">
        <v>9.028071746425274</v>
      </c>
      <c r="W69" s="2">
        <v>5.165897672422233</v>
      </c>
      <c r="X69" s="2">
        <v>-0.18665767442212655</v>
      </c>
      <c r="Y69" s="2">
        <v>101.14740782375662</v>
      </c>
      <c r="Z69" s="2">
        <f>AVERAGE(Y68:Y70)</f>
        <v>99.3334071686319</v>
      </c>
      <c r="AB69">
        <v>6.2074</v>
      </c>
      <c r="AC69">
        <v>6.2074</v>
      </c>
      <c r="AD69">
        <f t="shared" si="21"/>
        <v>63.45453193726701</v>
      </c>
      <c r="AE69">
        <f t="shared" si="22"/>
        <v>597.0921145471618</v>
      </c>
      <c r="AF69">
        <f t="shared" si="23"/>
        <v>32202.393850523444</v>
      </c>
      <c r="AG69">
        <f t="shared" si="24"/>
        <v>627.8624193251868</v>
      </c>
      <c r="AH69">
        <f>AF69/$AE$2*100</f>
        <v>10544.706859410473</v>
      </c>
      <c r="AI69">
        <f>AF69/$AF$2*100</f>
        <v>6987.3077678247055</v>
      </c>
      <c r="AJ69">
        <f>AG69/$AG$2*100</f>
        <v>929.3404667335507</v>
      </c>
      <c r="AK69">
        <f t="shared" si="20"/>
        <v>1863659849.2222638</v>
      </c>
    </row>
    <row r="70" spans="1:37" ht="12.75">
      <c r="A70" s="2">
        <v>1939</v>
      </c>
      <c r="B70" s="2">
        <v>90602419</v>
      </c>
      <c r="C70" s="2">
        <f>LN(B70)</f>
        <v>18.321991470436025</v>
      </c>
      <c r="D70" s="2">
        <v>241054389.3204167</v>
      </c>
      <c r="E70" s="2">
        <f>LN(D70)</f>
        <v>19.300533147820072</v>
      </c>
      <c r="F70" s="2">
        <v>3.120538980660757</v>
      </c>
      <c r="G70" s="2">
        <v>7.218517464794894</v>
      </c>
      <c r="H70" s="2">
        <v>68.58230336455891</v>
      </c>
      <c r="I70" s="2">
        <f>H70/$H$2*100</f>
        <v>15.172182621775331</v>
      </c>
      <c r="J70" s="2">
        <f>AVERAGE(I69:I71)</f>
        <v>16.825093264725165</v>
      </c>
      <c r="K70" s="2">
        <v>2.1558616017409786</v>
      </c>
      <c r="L70" s="2">
        <f>K70/$K$2*100</f>
        <v>260.7708319954505</v>
      </c>
      <c r="M70" s="2">
        <v>-0.22043280375881538</v>
      </c>
      <c r="N70" s="2">
        <v>0.0517163651222605</v>
      </c>
      <c r="O70" s="2">
        <v>-0.16922346182402806</v>
      </c>
      <c r="P70" s="2">
        <v>3547.787342904532</v>
      </c>
      <c r="Q70" s="2">
        <f>P70/$P$2*100</f>
        <v>520.0785431434255</v>
      </c>
      <c r="R70" s="2">
        <f>AVERAGE(Q69:Q71)</f>
        <v>591.5321966968909</v>
      </c>
      <c r="S70" s="2">
        <v>-0.24297107736477588</v>
      </c>
      <c r="T70" s="2">
        <v>0.004618265085288068</v>
      </c>
      <c r="U70" s="2">
        <v>-0.238352812279488</v>
      </c>
      <c r="V70" s="2">
        <v>8.858848284601246</v>
      </c>
      <c r="W70" s="2">
        <v>4.927544860142745</v>
      </c>
      <c r="X70" s="2">
        <v>-0.28329728683619715</v>
      </c>
      <c r="Y70" s="2">
        <v>72.49262161677204</v>
      </c>
      <c r="Z70" s="2">
        <f>AVERAGE(Y69:Y71)</f>
        <v>80.90813753587332</v>
      </c>
      <c r="AB70">
        <v>13.3574</v>
      </c>
      <c r="AC70">
        <v>13.3574</v>
      </c>
      <c r="AD70">
        <f t="shared" si="21"/>
        <v>96.42062518425132</v>
      </c>
      <c r="AE70">
        <f t="shared" si="22"/>
        <v>916.0812589617592</v>
      </c>
      <c r="AF70">
        <f t="shared" si="23"/>
        <v>47389.214654113</v>
      </c>
      <c r="AG70">
        <f t="shared" si="24"/>
        <v>968.3129439838709</v>
      </c>
      <c r="AH70">
        <f>AF70/$AE$2*100</f>
        <v>15517.646891247436</v>
      </c>
      <c r="AI70">
        <f>AF70/$AF$2*100</f>
        <v>10282.559402285362</v>
      </c>
      <c r="AJ70">
        <f>AG70/$AG$2*100</f>
        <v>1433.2636826285834</v>
      </c>
      <c r="AK70">
        <f t="shared" si="20"/>
        <v>3219859899.908534</v>
      </c>
    </row>
    <row r="71" spans="1:37" ht="12.75">
      <c r="A71" s="2">
        <v>1940</v>
      </c>
      <c r="B71" s="2">
        <v>99191719</v>
      </c>
      <c r="C71" s="2">
        <f>LN(B71)</f>
        <v>18.412565090948053</v>
      </c>
      <c r="D71" s="2">
        <v>235881892.57888994</v>
      </c>
      <c r="E71" s="2">
        <f>LN(D71)</f>
        <v>19.278841782546202</v>
      </c>
      <c r="F71" s="2">
        <v>2.743689383183505</v>
      </c>
      <c r="G71" s="2">
        <v>6.3901286616462265</v>
      </c>
      <c r="H71" s="2">
        <v>63.389022858552636</v>
      </c>
      <c r="I71" s="2">
        <f>H71/$H$2*100</f>
        <v>14.02329440458619</v>
      </c>
      <c r="J71" s="2">
        <f>AVERAGE(I70:I72)</f>
        <v>14.597738513180762</v>
      </c>
      <c r="K71" s="2">
        <v>2.559183751658557</v>
      </c>
      <c r="L71" s="2">
        <f>K71/$K$2*100</f>
        <v>309.5562700362164</v>
      </c>
      <c r="M71" s="2">
        <v>-0.06977767678907823</v>
      </c>
      <c r="N71" s="2">
        <v>0.08372832932727144</v>
      </c>
      <c r="O71" s="2">
        <v>0.013104911837917723</v>
      </c>
      <c r="P71" s="2">
        <v>3370.1248040926776</v>
      </c>
      <c r="Q71" s="2">
        <f>P71/$P$2*100</f>
        <v>494.0345711051278</v>
      </c>
      <c r="R71" s="2">
        <f>AVERAGE(Q70:Q72)</f>
        <v>507.05655712427665</v>
      </c>
      <c r="S71" s="2">
        <v>-0.032847558272540295</v>
      </c>
      <c r="T71" s="2">
        <v>0.006888361354166577</v>
      </c>
      <c r="U71" s="2">
        <v>-0.025959196918373745</v>
      </c>
      <c r="V71" s="2">
        <v>8.871953196439163</v>
      </c>
      <c r="W71" s="2">
        <v>4.901585663224371</v>
      </c>
      <c r="X71" s="2">
        <v>-0.04701497026412138</v>
      </c>
      <c r="Y71" s="2">
        <v>69.0843831670913</v>
      </c>
      <c r="Z71" s="2">
        <f>AVERAGE(Y70:Y72)</f>
        <v>70.78850239193167</v>
      </c>
      <c r="AB71">
        <v>17.5762</v>
      </c>
      <c r="AC71">
        <v>17.5762</v>
      </c>
      <c r="AD71">
        <f t="shared" si="21"/>
        <v>112.31417938282641</v>
      </c>
      <c r="AE71">
        <f t="shared" si="22"/>
        <v>1114.1381435664928</v>
      </c>
      <c r="AF71">
        <f t="shared" si="23"/>
        <v>59233.98758169372</v>
      </c>
      <c r="AG71">
        <f t="shared" si="24"/>
        <v>1214.24093542143</v>
      </c>
      <c r="AH71">
        <f>AF71/$AE$2*100</f>
        <v>19396.229921980404</v>
      </c>
      <c r="AI71">
        <f>AF71/$AF$2*100</f>
        <v>12852.65013122846</v>
      </c>
      <c r="AJ71">
        <f>AG71/$AG$2*100</f>
        <v>1797.2778795462257</v>
      </c>
      <c r="AK71">
        <f t="shared" si="20"/>
        <v>4145907320.345085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wenzhong</dc:creator>
  <cp:keywords/>
  <dc:description/>
  <cp:lastModifiedBy>ss779</cp:lastModifiedBy>
  <dcterms:created xsi:type="dcterms:W3CDTF">2003-11-03T13:59:39Z</dcterms:created>
  <dcterms:modified xsi:type="dcterms:W3CDTF">2004-06-23T15:20:51Z</dcterms:modified>
  <cp:category/>
  <cp:version/>
  <cp:contentType/>
  <cp:contentStatus/>
</cp:coreProperties>
</file>