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9A31DCD6-47C5-44B2-BBB4-175DC77DB6BA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Chart Data" sheetId="2" r:id="rId1"/>
    <sheet name="All Data" sheetId="1" r:id="rId2"/>
  </sheets>
  <externalReferences>
    <externalReference r:id="rId3"/>
  </externalReferences>
  <definedNames>
    <definedName name="_DLX3.USE">'All Data'!$A$3:$D$3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N20" i="1"/>
  <c r="N21" i="1" s="1"/>
  <c r="N22" i="1" s="1"/>
  <c r="N23" i="1" s="1"/>
  <c r="N24" i="1" s="1"/>
  <c r="N25" i="1" s="1"/>
  <c r="N26" i="1" s="1"/>
  <c r="N27" i="1" s="1"/>
  <c r="G20" i="1"/>
  <c r="G19" i="1"/>
  <c r="G18" i="1"/>
  <c r="G17" i="1"/>
  <c r="G16" i="1"/>
  <c r="M15" i="1"/>
  <c r="M16" i="1" s="1"/>
  <c r="M17" i="1" s="1"/>
  <c r="M18" i="1" s="1"/>
  <c r="M19" i="1" s="1"/>
  <c r="M20" i="1" s="1"/>
  <c r="M21" i="1" s="1"/>
  <c r="M22" i="1" s="1"/>
  <c r="M23" i="1" s="1"/>
  <c r="G15" i="1"/>
  <c r="L14" i="1"/>
  <c r="L15" i="1" s="1"/>
  <c r="L16" i="1" s="1"/>
  <c r="L17" i="1" s="1"/>
  <c r="L18" i="1" s="1"/>
  <c r="L19" i="1" s="1"/>
  <c r="L20" i="1" s="1"/>
  <c r="L21" i="1" s="1"/>
  <c r="L22" i="1" s="1"/>
  <c r="L23" i="1" s="1"/>
  <c r="K14" i="1"/>
  <c r="K15" i="1" s="1"/>
  <c r="K16" i="1" s="1"/>
  <c r="K17" i="1" s="1"/>
  <c r="K18" i="1" s="1"/>
  <c r="K19" i="1" s="1"/>
  <c r="K20" i="1" s="1"/>
  <c r="G14" i="1"/>
  <c r="J13" i="1"/>
  <c r="J14" i="1" s="1"/>
  <c r="J15" i="1" s="1"/>
  <c r="J16" i="1" s="1"/>
  <c r="J17" i="1" s="1"/>
  <c r="J18" i="1" s="1"/>
  <c r="J19" i="1" s="1"/>
  <c r="G13" i="1"/>
  <c r="G12" i="1"/>
  <c r="I11" i="1"/>
  <c r="I12" i="1" s="1"/>
  <c r="I13" i="1" s="1"/>
  <c r="I14" i="1" s="1"/>
  <c r="I15" i="1" s="1"/>
  <c r="I16" i="1" s="1"/>
  <c r="I17" i="1" s="1"/>
  <c r="I18" i="1" s="1"/>
  <c r="I19" i="1" s="1"/>
  <c r="G11" i="1"/>
  <c r="G10" i="1"/>
  <c r="H9" i="1"/>
  <c r="H10" i="1" s="1"/>
  <c r="H11" i="1" s="1"/>
  <c r="H12" i="1" s="1"/>
  <c r="H13" i="1" s="1"/>
  <c r="H14" i="1" s="1"/>
  <c r="G9" i="1"/>
  <c r="G8" i="1"/>
</calcChain>
</file>

<file path=xl/sharedStrings.xml><?xml version="1.0" encoding="utf-8"?>
<sst xmlns="http://schemas.openxmlformats.org/spreadsheetml/2006/main" count="58" uniqueCount="40">
  <si>
    <t>Q1-2006 Q1-2012</t>
  </si>
  <si>
    <t>.excel_last</t>
  </si>
  <si>
    <t>GDP@USECON</t>
  </si>
  <si>
    <t>GDPH@USECON</t>
  </si>
  <si>
    <t>rProjectionQQ</t>
  </si>
  <si>
    <t>actual</t>
  </si>
  <si>
    <t>aug2007gb</t>
  </si>
  <si>
    <t>mar2008gb</t>
  </si>
  <si>
    <t>aug2008gb</t>
  </si>
  <si>
    <t>oct2008gb</t>
  </si>
  <si>
    <t>dec2008gb</t>
  </si>
  <si>
    <t>mar2009gb</t>
  </si>
  <si>
    <t>jun2010gb</t>
  </si>
  <si>
    <t>nProjectionQQ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</si>
  <si>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</si>
  <si>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</si>
  <si>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</si>
  <si>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</si>
  <si>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</si>
  <si>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</si>
  <si>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</si>
  <si>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</si>
  <si>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</si>
  <si>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</si>
  <si>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</si>
  <si>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</si>
  <si>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</si>
  <si>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</si>
  <si>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</si>
  <si>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</si>
  <si>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</si>
  <si>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</si>
  <si>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</si>
  <si>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</si>
  <si>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</si>
  <si>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</si>
  <si>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</si>
  <si>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</si>
  <si>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</si>
  <si>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Source: Federal Reserve Greenbook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</si>
</sst>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&quot;-&quot;yyyy"/>
    <numFmt numFmtId="165" formatCode="0.0"/>
    <numFmt numFmtId="166" formatCode="0.00000"/>
    <numFmt numFmtId="167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67" fontId="0" fillId="0" borderId="0" xfId="0" applyNumberFormat="1"/>
    <xf numFmtId="14" fontId="0" fillId="0" borderId="0" xfId="0" applyNumberFormat="1"/>
    <xf numFmtId="0" fontId="2" fillId="0" borderId="0" xfId="0" applyFont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166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Data'!$B$3:$B$7</c:f>
              <c:strCache>
                <c:ptCount val="5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Data'!$B$8:$B$28</c:f>
              <c:numCache>
                <c:formatCode>General</c:formatCode>
                <c:ptCount val="21"/>
                <c:pt idx="0">
                  <c:v>100</c:v>
                </c:pt>
                <c:pt idx="1">
                  <c:v>100.57315097493755</c:v>
                </c:pt>
                <c:pt idx="2">
                  <c:v>101.11919345781726</c:v>
                </c:pt>
                <c:pt idx="3">
                  <c:v>101.73429805141578</c:v>
                </c:pt>
                <c:pt idx="4">
                  <c:v>101.14952915131057</c:v>
                </c:pt>
                <c:pt idx="5">
                  <c:v>101.67169034356786</c:v>
                </c:pt>
                <c:pt idx="6">
                  <c:v>101.12112977867854</c:v>
                </c:pt>
                <c:pt idx="7">
                  <c:v>98.933087205437204</c:v>
                </c:pt>
                <c:pt idx="8">
                  <c:v>97.822284471352134</c:v>
                </c:pt>
                <c:pt idx="9">
                  <c:v>97.681578488766121</c:v>
                </c:pt>
                <c:pt idx="10">
                  <c:v>98.03721608695372</c:v>
                </c:pt>
                <c:pt idx="11">
                  <c:v>99.114455926109997</c:v>
                </c:pt>
                <c:pt idx="12">
                  <c:v>99.495265695494183</c:v>
                </c:pt>
                <c:pt idx="13">
                  <c:v>100.41308178373878</c:v>
                </c:pt>
                <c:pt idx="14">
                  <c:v>101.15340179303311</c:v>
                </c:pt>
                <c:pt idx="15">
                  <c:v>101.66071785868731</c:v>
                </c:pt>
                <c:pt idx="16">
                  <c:v>101.4167414301666</c:v>
                </c:pt>
                <c:pt idx="17">
                  <c:v>102.14157087257074</c:v>
                </c:pt>
                <c:pt idx="18">
                  <c:v>102.11317149993869</c:v>
                </c:pt>
                <c:pt idx="19">
                  <c:v>103.29690898646513</c:v>
                </c:pt>
                <c:pt idx="20">
                  <c:v>104.10564566619121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2-4C98-933A-A220237099FE}"/>
            </c:ext>
          </c:extLst>
        </c:ser>
        <c:ser>
          <c:idx val="1"/>
          <c:order val="1"/>
          <c:tx>
            <c:strRef>
              <c:f>'Chart Data'!$C$3:$C$7</c:f>
              <c:strCache>
                <c:ptCount val="5"/>
                <c:pt idx="0">
                  <c:v>aug2007gb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Data'!$C$8:$C$28</c:f>
              <c:numCache>
                <c:formatCode>General</c:formatCode>
                <c:ptCount val="21"/>
                <c:pt idx="1">
                  <c:v>100.57315097493755</c:v>
                </c:pt>
                <c:pt idx="2">
                  <c:v>100.97305210672405</c:v>
                </c:pt>
                <c:pt idx="3">
                  <c:v>101.42439559561828</c:v>
                </c:pt>
                <c:pt idx="4">
                  <c:v>101.90276644727942</c:v>
                </c:pt>
                <c:pt idx="5">
                  <c:v>102.40850290427744</c:v>
                </c:pt>
                <c:pt idx="6">
                  <c:v>102.94196472167638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2-4C98-933A-A220237099FE}"/>
            </c:ext>
          </c:extLst>
        </c:ser>
        <c:ser>
          <c:idx val="2"/>
          <c:order val="2"/>
          <c:tx>
            <c:strRef>
              <c:f>'Chart Data'!$D$3:$D$7</c:f>
              <c:strCache>
                <c:ptCount val="5"/>
                <c:pt idx="0">
                  <c:v>mar2008gb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Data'!$D$8:$D$28</c:f>
              <c:numCache>
                <c:formatCode>General</c:formatCode>
                <c:ptCount val="21"/>
                <c:pt idx="3">
                  <c:v>101.73429805141578</c:v>
                </c:pt>
                <c:pt idx="4">
                  <c:v>101.75972209389796</c:v>
                </c:pt>
                <c:pt idx="5">
                  <c:v>101.50436318773528</c:v>
                </c:pt>
                <c:pt idx="6">
                  <c:v>101.73198122797211</c:v>
                </c:pt>
                <c:pt idx="7">
                  <c:v>101.85890846322791</c:v>
                </c:pt>
                <c:pt idx="8">
                  <c:v>102.43961234327838</c:v>
                </c:pt>
                <c:pt idx="9">
                  <c:v>103.24947466697898</c:v>
                </c:pt>
                <c:pt idx="10">
                  <c:v>104.09094013097442</c:v>
                </c:pt>
                <c:pt idx="11">
                  <c:v>104.93926339380496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2-4C98-933A-A220237099FE}"/>
            </c:ext>
          </c:extLst>
        </c:ser>
        <c:ser>
          <c:idx val="3"/>
          <c:order val="3"/>
          <c:tx>
            <c:strRef>
              <c:f>'Chart Data'!$E$3:$E$7</c:f>
              <c:strCache>
                <c:ptCount val="5"/>
                <c:pt idx="0">
                  <c:v>aug2008gb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Data'!$E$8:$E$28</c:f>
              <c:numCache>
                <c:formatCode>General</c:formatCode>
                <c:ptCount val="21"/>
                <c:pt idx="5">
                  <c:v>101.67169034356786</c:v>
                </c:pt>
                <c:pt idx="6">
                  <c:v>101.84915064534989</c:v>
                </c:pt>
                <c:pt idx="7">
                  <c:v>101.95084737776395</c:v>
                </c:pt>
                <c:pt idx="8">
                  <c:v>102.30581715004095</c:v>
                </c:pt>
                <c:pt idx="9">
                  <c:v>102.88906888390585</c:v>
                </c:pt>
                <c:pt idx="10">
                  <c:v>103.50092381085882</c:v>
                </c:pt>
                <c:pt idx="11">
                  <c:v>104.16721818408175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D2-4C98-933A-A220237099FE}"/>
            </c:ext>
          </c:extLst>
        </c:ser>
        <c:ser>
          <c:idx val="4"/>
          <c:order val="4"/>
          <c:tx>
            <c:strRef>
              <c:f>'Chart Data'!$F$3:$F$7</c:f>
              <c:strCache>
                <c:ptCount val="5"/>
                <c:pt idx="0">
                  <c:v>oct2008gb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Data'!$F$8:$F$28</c:f>
              <c:numCache>
                <c:formatCode>General</c:formatCode>
                <c:ptCount val="21"/>
                <c:pt idx="6">
                  <c:v>101.12112977867854</c:v>
                </c:pt>
                <c:pt idx="7">
                  <c:v>100.76533240159871</c:v>
                </c:pt>
                <c:pt idx="8">
                  <c:v>100.66441556754705</c:v>
                </c:pt>
                <c:pt idx="9">
                  <c:v>100.76492933785072</c:v>
                </c:pt>
                <c:pt idx="10">
                  <c:v>101.01590246296153</c:v>
                </c:pt>
                <c:pt idx="11">
                  <c:v>101.39259974740764</c:v>
                </c:pt>
                <c:pt idx="12">
                  <c:v>101.89580428198327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D2-4C98-933A-A220237099FE}"/>
            </c:ext>
          </c:extLst>
        </c:ser>
        <c:ser>
          <c:idx val="5"/>
          <c:order val="5"/>
          <c:tx>
            <c:strRef>
              <c:f>'Chart Data'!$G$3:$G$7</c:f>
              <c:strCache>
                <c:ptCount val="5"/>
                <c:pt idx="0">
                  <c:v>dec2008gb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Data'!$G$8:$G$28</c:f>
              <c:numCache>
                <c:formatCode>General</c:formatCode>
                <c:ptCount val="21"/>
                <c:pt idx="6">
                  <c:v>101.12112977867854</c:v>
                </c:pt>
                <c:pt idx="7">
                  <c:v>99.911421570785592</c:v>
                </c:pt>
                <c:pt idx="8">
                  <c:v>98.638404679007508</c:v>
                </c:pt>
                <c:pt idx="9">
                  <c:v>98.341148447578362</c:v>
                </c:pt>
                <c:pt idx="10">
                  <c:v>98.586084711763334</c:v>
                </c:pt>
                <c:pt idx="11">
                  <c:v>98.978084827822727</c:v>
                </c:pt>
                <c:pt idx="12">
                  <c:v>99.444917589869959</c:v>
                </c:pt>
                <c:pt idx="13">
                  <c:v>99.987409369842823</c:v>
                </c:pt>
                <c:pt idx="14">
                  <c:v>100.63108525024376</c:v>
                </c:pt>
                <c:pt idx="15">
                  <c:v>101.37747323261597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D2-4C98-933A-A220237099FE}"/>
            </c:ext>
          </c:extLst>
        </c:ser>
        <c:ser>
          <c:idx val="6"/>
          <c:order val="6"/>
          <c:tx>
            <c:strRef>
              <c:f>'Chart Data'!$H$3:$H$7</c:f>
              <c:strCache>
                <c:ptCount val="5"/>
                <c:pt idx="0">
                  <c:v>mar2009gb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Data'!$H$8:$H$28</c:f>
              <c:numCache>
                <c:formatCode>General</c:formatCode>
                <c:ptCount val="21"/>
                <c:pt idx="7">
                  <c:v>98.933087205437204</c:v>
                </c:pt>
                <c:pt idx="8">
                  <c:v>97.28468211785713</c:v>
                </c:pt>
                <c:pt idx="9">
                  <c:v>96.794567375492107</c:v>
                </c:pt>
                <c:pt idx="10">
                  <c:v>96.673346640040748</c:v>
                </c:pt>
                <c:pt idx="11">
                  <c:v>96.649169234964035</c:v>
                </c:pt>
                <c:pt idx="12">
                  <c:v>96.817863103251881</c:v>
                </c:pt>
                <c:pt idx="13">
                  <c:v>97.15496098622252</c:v>
                </c:pt>
                <c:pt idx="14">
                  <c:v>97.613194936320539</c:v>
                </c:pt>
                <c:pt idx="15">
                  <c:v>98.121677248785559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D2-4C98-933A-A220237099FE}"/>
            </c:ext>
          </c:extLst>
        </c:ser>
        <c:ser>
          <c:idx val="7"/>
          <c:order val="7"/>
          <c:tx>
            <c:strRef>
              <c:f>'Chart Data'!$I$3:$I$7</c:f>
              <c:strCache>
                <c:ptCount val="5"/>
                <c:pt idx="0">
                  <c:v>jun2010gb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Data'!$A$8:$A$28</c:f>
              <c:numCache>
                <c:formatCode>m/d/yyyy</c:formatCode>
                <c:ptCount val="21"/>
                <c:pt idx="0">
                  <c:v>39172</c:v>
                </c:pt>
                <c:pt idx="1">
                  <c:v>39263</c:v>
                </c:pt>
                <c:pt idx="2">
                  <c:v>39355</c:v>
                </c:pt>
                <c:pt idx="3">
                  <c:v>39447</c:v>
                </c:pt>
                <c:pt idx="4">
                  <c:v>39538</c:v>
                </c:pt>
                <c:pt idx="5">
                  <c:v>39629</c:v>
                </c:pt>
                <c:pt idx="6">
                  <c:v>39721</c:v>
                </c:pt>
                <c:pt idx="7">
                  <c:v>39813</c:v>
                </c:pt>
                <c:pt idx="8">
                  <c:v>39903</c:v>
                </c:pt>
                <c:pt idx="9">
                  <c:v>39994</c:v>
                </c:pt>
                <c:pt idx="10">
                  <c:v>40086</c:v>
                </c:pt>
                <c:pt idx="11">
                  <c:v>40178</c:v>
                </c:pt>
                <c:pt idx="12">
                  <c:v>40268</c:v>
                </c:pt>
                <c:pt idx="13">
                  <c:v>40359</c:v>
                </c:pt>
                <c:pt idx="14">
                  <c:v>40451</c:v>
                </c:pt>
                <c:pt idx="15">
                  <c:v>40543</c:v>
                </c:pt>
                <c:pt idx="16">
                  <c:v>40633</c:v>
                </c:pt>
                <c:pt idx="17">
                  <c:v>40724</c:v>
                </c:pt>
                <c:pt idx="18">
                  <c:v>40816</c:v>
                </c:pt>
                <c:pt idx="19">
                  <c:v>40908</c:v>
                </c:pt>
                <c:pt idx="20">
                  <c:v>40999</c:v>
                </c:pt>
              </c:numCache>
            </c:numRef>
          </c:cat>
          <c:val>
            <c:numRef>
              <c:f>'Chart Data'!$I$8:$I$28</c:f>
              <c:numCache>
                <c:formatCode>General</c:formatCode>
                <c:ptCount val="21"/>
                <c:pt idx="12">
                  <c:v>99.495265695494183</c:v>
                </c:pt>
                <c:pt idx="13">
                  <c:v>100.37888215600064</c:v>
                </c:pt>
                <c:pt idx="14">
                  <c:v>101.04968542466798</c:v>
                </c:pt>
                <c:pt idx="15">
                  <c:v>101.84855932876867</c:v>
                </c:pt>
                <c:pt idx="16">
                  <c:v>102.67860757365585</c:v>
                </c:pt>
                <c:pt idx="17">
                  <c:v>103.56548850169372</c:v>
                </c:pt>
                <c:pt idx="18">
                  <c:v>104.53564335056782</c:v>
                </c:pt>
                <c:pt idx="19">
                  <c:v>105.59104276266982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D2-4C98-933A-A22023709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910160"/>
        <c:axId val="381908192"/>
      </c:lineChart>
      <c:dateAx>
        <c:axId val="3819101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08192"/>
        <c:crosses val="autoZero"/>
        <c:auto val="1"/>
        <c:lblOffset val="100"/>
        <c:baseTimeUnit val="months"/>
      </c:dateAx>
      <c:valAx>
        <c:axId val="381908192"/>
        <c:scaling>
          <c:orientation val="minMax"/>
          <c:max val="106"/>
          <c:min val="9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1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3</xdr:row>
      <xdr:rowOff>9524</xdr:rowOff>
    </xdr:from>
    <xdr:to>
      <xdr:col>22</xdr:col>
      <xdr:colOff>247650</xdr:colOff>
      <xdr:row>26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l28/AppData/Local/Temp/15%20Outcomes%20--%20Figur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"/>
      <sheetName val="gbRGDP"/>
      <sheetName val="gbNGDP"/>
      <sheetName val="prgdp"/>
      <sheetName val="pngdp"/>
      <sheetName val="cbo"/>
    </sheetNames>
    <sheetDataSet>
      <sheetData sheetId="0"/>
      <sheetData sheetId="1">
        <row r="1">
          <cell r="B1" t="str">
            <v>aug2007gb</v>
          </cell>
          <cell r="C1" t="str">
            <v>mar2008gb</v>
          </cell>
          <cell r="D1" t="str">
            <v>aug2008gb</v>
          </cell>
          <cell r="E1" t="str">
            <v>oct2008gb</v>
          </cell>
          <cell r="F1" t="str">
            <v>dec2008gb</v>
          </cell>
          <cell r="G1" t="str">
            <v>mar2009gb</v>
          </cell>
          <cell r="H1" t="str">
            <v>jun2010gb</v>
          </cell>
        </row>
        <row r="2">
          <cell r="A2">
            <v>38807</v>
          </cell>
        </row>
        <row r="3">
          <cell r="A3">
            <v>38898</v>
          </cell>
          <cell r="K3">
            <v>1.0027387284930973</v>
          </cell>
        </row>
        <row r="4">
          <cell r="A4">
            <v>38990</v>
          </cell>
          <cell r="K4">
            <v>1.00520915551219</v>
          </cell>
        </row>
        <row r="5">
          <cell r="A5">
            <v>39082</v>
          </cell>
          <cell r="K5">
            <v>1.0014966367639917</v>
          </cell>
        </row>
        <row r="6">
          <cell r="A6">
            <v>39172</v>
          </cell>
          <cell r="K6">
            <v>1.0083937254420483</v>
          </cell>
          <cell r="L6">
            <v>1.0014966367639917</v>
          </cell>
        </row>
        <row r="7">
          <cell r="A7">
            <v>39263</v>
          </cell>
          <cell r="K7">
            <v>1.0054551986478606</v>
          </cell>
          <cell r="L7">
            <v>1.0093675495853838</v>
          </cell>
        </row>
        <row r="8">
          <cell r="A8">
            <v>39355</v>
          </cell>
          <cell r="K8">
            <v>1.0039762215651984</v>
          </cell>
          <cell r="L8">
            <v>1.0120311311049426</v>
          </cell>
          <cell r="M8">
            <v>1.0120311311049426</v>
          </cell>
        </row>
        <row r="9">
          <cell r="A9">
            <v>39447</v>
          </cell>
          <cell r="K9">
            <v>1.0044699400431827</v>
          </cell>
          <cell r="L9">
            <v>1.0009985034904039</v>
          </cell>
          <cell r="M9">
            <v>1.0014966367639917</v>
          </cell>
          <cell r="N9">
            <v>1.0022424458721626</v>
          </cell>
        </row>
        <row r="10">
          <cell r="A10">
            <v>39538</v>
          </cell>
          <cell r="K10">
            <v>1.004716526520586</v>
          </cell>
          <cell r="L10">
            <v>1.0002499063046499</v>
          </cell>
          <cell r="M10">
            <v>1.0024906793143211</v>
          </cell>
          <cell r="N10">
            <v>1.0069276778651612</v>
          </cell>
          <cell r="O10">
            <v>1.0022424458721626</v>
          </cell>
          <cell r="P10">
            <v>1.0022424458721626</v>
          </cell>
        </row>
        <row r="11">
          <cell r="A11">
            <v>39629</v>
          </cell>
          <cell r="K11">
            <v>1.0049629315732038</v>
          </cell>
          <cell r="L11">
            <v>0.99749056993368113</v>
          </cell>
          <cell r="M11">
            <v>1.0066827130792793</v>
          </cell>
          <cell r="N11">
            <v>0.99749056993368113</v>
          </cell>
          <cell r="O11">
            <v>1.0069276778651612</v>
          </cell>
          <cell r="P11">
            <v>1.0069276778651612</v>
          </cell>
        </row>
        <row r="12">
          <cell r="A12">
            <v>39721</v>
          </cell>
          <cell r="K12">
            <v>1.00520915551219</v>
          </cell>
          <cell r="L12">
            <v>1.0022424458721626</v>
          </cell>
          <cell r="M12">
            <v>1.0017454249180118</v>
          </cell>
          <cell r="N12">
            <v>0.99673403501715707</v>
          </cell>
          <cell r="O12">
            <v>0.998998496490346</v>
          </cell>
          <cell r="P12">
            <v>0.99874764939047544</v>
          </cell>
        </row>
        <row r="13">
          <cell r="A13">
            <v>39813</v>
          </cell>
          <cell r="L13">
            <v>1.0012476630625267</v>
          </cell>
          <cell r="M13">
            <v>1.0009985034904039</v>
          </cell>
          <cell r="N13">
            <v>0.99648147347781268</v>
          </cell>
          <cell r="O13">
            <v>0.98803703824768763</v>
          </cell>
          <cell r="P13">
            <v>0.98281191043020033</v>
          </cell>
        </row>
        <row r="14">
          <cell r="A14">
            <v>39903</v>
          </cell>
          <cell r="L14">
            <v>1.0057010612896968</v>
          </cell>
          <cell r="M14">
            <v>1.0034817736331481</v>
          </cell>
          <cell r="N14">
            <v>0.998998496490346</v>
          </cell>
          <cell r="O14">
            <v>0.98725854490143383</v>
          </cell>
          <cell r="P14">
            <v>0.98333818205675605</v>
          </cell>
        </row>
        <row r="15">
          <cell r="A15">
            <v>39994</v>
          </cell>
          <cell r="L15">
            <v>1.0079057534988196</v>
          </cell>
          <cell r="M15">
            <v>1.0057010612896968</v>
          </cell>
          <cell r="N15">
            <v>1.0009985034904039</v>
          </cell>
          <cell r="O15">
            <v>0.99698640471329103</v>
          </cell>
          <cell r="P15">
            <v>0.99496205639268809</v>
          </cell>
          <cell r="Q15">
            <v>0.99824538740143898</v>
          </cell>
        </row>
        <row r="16">
          <cell r="A16">
            <v>40086</v>
          </cell>
          <cell r="L16">
            <v>1.0081498280423169</v>
          </cell>
          <cell r="M16">
            <v>1.0059467437463483</v>
          </cell>
          <cell r="N16">
            <v>1.0024906793143211</v>
          </cell>
          <cell r="O16">
            <v>1.0024906793143211</v>
          </cell>
          <cell r="P16">
            <v>0.99874764939047544</v>
          </cell>
          <cell r="Q16">
            <v>1.0054551986478606</v>
          </cell>
        </row>
        <row r="17">
          <cell r="A17">
            <v>40178</v>
          </cell>
          <cell r="L17">
            <v>1.0081498280423169</v>
          </cell>
          <cell r="M17">
            <v>1.0064375693345553</v>
          </cell>
          <cell r="N17">
            <v>1.003729088938093</v>
          </cell>
          <cell r="O17">
            <v>1.0039762215651984</v>
          </cell>
          <cell r="P17">
            <v>0.99974990619527493</v>
          </cell>
          <cell r="Q17">
            <v>1.0137152491174286</v>
          </cell>
        </row>
        <row r="18">
          <cell r="A18">
            <v>40268</v>
          </cell>
          <cell r="N18">
            <v>1.0049629315732038</v>
          </cell>
          <cell r="O18">
            <v>1.004716526520586</v>
          </cell>
          <cell r="P18">
            <v>1.0017454249180118</v>
          </cell>
          <cell r="Q18">
            <v>1.0076615015110584</v>
          </cell>
        </row>
        <row r="19">
          <cell r="A19">
            <v>40359</v>
          </cell>
          <cell r="O19">
            <v>1.0054551986478606</v>
          </cell>
          <cell r="P19">
            <v>1.0034817736331481</v>
          </cell>
          <cell r="Q19">
            <v>1.0088809900082158</v>
          </cell>
        </row>
        <row r="20">
          <cell r="A20">
            <v>40451</v>
          </cell>
          <cell r="O20">
            <v>1.0064375693345553</v>
          </cell>
          <cell r="P20">
            <v>1.004716526520586</v>
          </cell>
          <cell r="Q20">
            <v>1.0066827130792793</v>
          </cell>
        </row>
        <row r="21">
          <cell r="A21">
            <v>40543</v>
          </cell>
          <cell r="O21">
            <v>1.0074170717777329</v>
          </cell>
          <cell r="P21">
            <v>1.00520915551219</v>
          </cell>
          <cell r="Q21">
            <v>1.0079057534988196</v>
          </cell>
        </row>
        <row r="22">
          <cell r="A22">
            <v>40633</v>
          </cell>
          <cell r="Q22">
            <v>1.0081498280423169</v>
          </cell>
        </row>
        <row r="23">
          <cell r="A23">
            <v>40724</v>
          </cell>
          <cell r="Q23">
            <v>1.0086374459977134</v>
          </cell>
        </row>
        <row r="24">
          <cell r="A24">
            <v>40816</v>
          </cell>
          <cell r="Q24">
            <v>1.0093675495853838</v>
          </cell>
        </row>
        <row r="25">
          <cell r="A25">
            <v>40908</v>
          </cell>
          <cell r="Q25">
            <v>1.0100960722895505</v>
          </cell>
        </row>
        <row r="26">
          <cell r="A26">
            <v>40999</v>
          </cell>
        </row>
      </sheetData>
      <sheetData sheetId="2">
        <row r="1">
          <cell r="B1" t="str">
            <v>aug2007gb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/>
  </sheetViews>
  <sheetFormatPr defaultRowHeight="15" x14ac:dyDescent="0.25"/>
  <cols>
    <col min="1" max="1" width="10.7109375" bestFit="1" customWidth="1"/>
  </cols>
  <sheetData>
    <row r="1" spans="1:9" x14ac:dyDescent="0.25">
      <c r="A1" s="7" t="s">
        <v>39</v>
      </c>
    </row>
    <row r="3" spans="1:9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</row>
    <row r="4" spans="1:9" x14ac:dyDescent="0.25">
      <c r="A4" s="6">
        <v>38807</v>
      </c>
    </row>
    <row r="5" spans="1:9" x14ac:dyDescent="0.25">
      <c r="A5" s="6">
        <v>38898</v>
      </c>
    </row>
    <row r="6" spans="1:9" x14ac:dyDescent="0.25">
      <c r="A6" s="6">
        <v>38990</v>
      </c>
    </row>
    <row r="7" spans="1:9" x14ac:dyDescent="0.25">
      <c r="A7" s="6">
        <v>39082</v>
      </c>
    </row>
    <row r="8" spans="1:9" x14ac:dyDescent="0.25">
      <c r="A8" s="6">
        <v>39172</v>
      </c>
      <c r="B8">
        <v>100</v>
      </c>
    </row>
    <row r="9" spans="1:9" x14ac:dyDescent="0.25">
      <c r="A9" s="6">
        <v>39263</v>
      </c>
      <c r="B9">
        <v>100.57315097493755</v>
      </c>
      <c r="C9">
        <v>100.57315097493755</v>
      </c>
    </row>
    <row r="10" spans="1:9" x14ac:dyDescent="0.25">
      <c r="A10" s="6">
        <v>39355</v>
      </c>
      <c r="B10">
        <v>101.11919345781726</v>
      </c>
      <c r="C10">
        <v>100.97305210672405</v>
      </c>
    </row>
    <row r="11" spans="1:9" x14ac:dyDescent="0.25">
      <c r="A11" s="6">
        <v>39447</v>
      </c>
      <c r="B11">
        <v>101.73429805141578</v>
      </c>
      <c r="C11">
        <v>101.42439559561828</v>
      </c>
      <c r="D11">
        <v>101.73429805141578</v>
      </c>
    </row>
    <row r="12" spans="1:9" x14ac:dyDescent="0.25">
      <c r="A12" s="6">
        <v>39538</v>
      </c>
      <c r="B12">
        <v>101.14952915131057</v>
      </c>
      <c r="C12">
        <v>101.90276644727942</v>
      </c>
      <c r="D12">
        <v>101.75972209389796</v>
      </c>
    </row>
    <row r="13" spans="1:9" x14ac:dyDescent="0.25">
      <c r="A13" s="6">
        <v>39629</v>
      </c>
      <c r="B13">
        <v>101.67169034356786</v>
      </c>
      <c r="C13">
        <v>102.40850290427744</v>
      </c>
      <c r="D13">
        <v>101.50436318773528</v>
      </c>
      <c r="E13">
        <v>101.67169034356786</v>
      </c>
    </row>
    <row r="14" spans="1:9" x14ac:dyDescent="0.25">
      <c r="A14" s="6">
        <v>39721</v>
      </c>
      <c r="B14">
        <v>101.12112977867854</v>
      </c>
      <c r="C14">
        <v>102.94196472167638</v>
      </c>
      <c r="D14">
        <v>101.73198122797211</v>
      </c>
      <c r="E14">
        <v>101.84915064534989</v>
      </c>
      <c r="F14">
        <v>101.12112977867854</v>
      </c>
      <c r="G14">
        <v>101.12112977867854</v>
      </c>
    </row>
    <row r="15" spans="1:9" x14ac:dyDescent="0.25">
      <c r="A15" s="6">
        <v>39813</v>
      </c>
      <c r="B15">
        <v>98.933087205437204</v>
      </c>
      <c r="D15">
        <v>101.85890846322791</v>
      </c>
      <c r="E15">
        <v>101.95084737776395</v>
      </c>
      <c r="F15">
        <v>100.76533240159871</v>
      </c>
      <c r="G15">
        <v>99.911421570785592</v>
      </c>
      <c r="H15">
        <v>98.933087205437204</v>
      </c>
    </row>
    <row r="16" spans="1:9" x14ac:dyDescent="0.25">
      <c r="A16" s="6">
        <v>39903</v>
      </c>
      <c r="B16">
        <v>97.822284471352134</v>
      </c>
      <c r="D16">
        <v>102.43961234327838</v>
      </c>
      <c r="E16">
        <v>102.30581715004095</v>
      </c>
      <c r="F16">
        <v>100.66441556754705</v>
      </c>
      <c r="G16">
        <v>98.638404679007508</v>
      </c>
      <c r="H16">
        <v>97.28468211785713</v>
      </c>
    </row>
    <row r="17" spans="1:9" x14ac:dyDescent="0.25">
      <c r="A17" s="6">
        <v>39994</v>
      </c>
      <c r="B17">
        <v>97.681578488766121</v>
      </c>
      <c r="D17">
        <v>103.24947466697898</v>
      </c>
      <c r="E17">
        <v>102.88906888390585</v>
      </c>
      <c r="F17">
        <v>100.76492933785072</v>
      </c>
      <c r="G17">
        <v>98.341148447578362</v>
      </c>
      <c r="H17">
        <v>96.794567375492107</v>
      </c>
    </row>
    <row r="18" spans="1:9" x14ac:dyDescent="0.25">
      <c r="A18" s="6">
        <v>40086</v>
      </c>
      <c r="B18">
        <v>98.03721608695372</v>
      </c>
      <c r="D18">
        <v>104.09094013097442</v>
      </c>
      <c r="E18">
        <v>103.50092381085882</v>
      </c>
      <c r="F18">
        <v>101.01590246296153</v>
      </c>
      <c r="G18">
        <v>98.586084711763334</v>
      </c>
      <c r="H18">
        <v>96.673346640040748</v>
      </c>
    </row>
    <row r="19" spans="1:9" x14ac:dyDescent="0.25">
      <c r="A19" s="6">
        <v>40178</v>
      </c>
      <c r="B19">
        <v>99.114455926109997</v>
      </c>
      <c r="D19">
        <v>104.93926339380496</v>
      </c>
      <c r="E19">
        <v>104.16721818408175</v>
      </c>
      <c r="F19">
        <v>101.39259974740764</v>
      </c>
      <c r="G19">
        <v>98.978084827822727</v>
      </c>
      <c r="H19">
        <v>96.649169234964035</v>
      </c>
    </row>
    <row r="20" spans="1:9" x14ac:dyDescent="0.25">
      <c r="A20" s="6">
        <v>40268</v>
      </c>
      <c r="B20">
        <v>99.495265695494183</v>
      </c>
      <c r="F20">
        <v>101.89580428198327</v>
      </c>
      <c r="G20">
        <v>99.444917589869959</v>
      </c>
      <c r="H20">
        <v>96.817863103251881</v>
      </c>
      <c r="I20">
        <v>99.495265695494183</v>
      </c>
    </row>
    <row r="21" spans="1:9" x14ac:dyDescent="0.25">
      <c r="A21" s="6">
        <v>40359</v>
      </c>
      <c r="B21">
        <v>100.41308178373878</v>
      </c>
      <c r="G21">
        <v>99.987409369842823</v>
      </c>
      <c r="H21">
        <v>97.15496098622252</v>
      </c>
      <c r="I21">
        <v>100.37888215600064</v>
      </c>
    </row>
    <row r="22" spans="1:9" x14ac:dyDescent="0.25">
      <c r="A22" s="6">
        <v>40451</v>
      </c>
      <c r="B22">
        <v>101.15340179303311</v>
      </c>
      <c r="G22">
        <v>100.63108525024376</v>
      </c>
      <c r="H22">
        <v>97.613194936320539</v>
      </c>
      <c r="I22">
        <v>101.04968542466798</v>
      </c>
    </row>
    <row r="23" spans="1:9" x14ac:dyDescent="0.25">
      <c r="A23" s="6">
        <v>40543</v>
      </c>
      <c r="B23">
        <v>101.66071785868731</v>
      </c>
      <c r="G23">
        <v>101.37747323261597</v>
      </c>
      <c r="H23">
        <v>98.121677248785559</v>
      </c>
      <c r="I23">
        <v>101.84855932876867</v>
      </c>
    </row>
    <row r="24" spans="1:9" x14ac:dyDescent="0.25">
      <c r="A24" s="6">
        <v>40633</v>
      </c>
      <c r="B24">
        <v>101.4167414301666</v>
      </c>
      <c r="I24">
        <v>102.67860757365585</v>
      </c>
    </row>
    <row r="25" spans="1:9" x14ac:dyDescent="0.25">
      <c r="A25" s="6">
        <v>40724</v>
      </c>
      <c r="B25">
        <v>102.14157087257074</v>
      </c>
      <c r="I25">
        <v>103.56548850169372</v>
      </c>
    </row>
    <row r="26" spans="1:9" x14ac:dyDescent="0.25">
      <c r="A26" s="6">
        <v>40816</v>
      </c>
      <c r="B26">
        <v>102.11317149993869</v>
      </c>
      <c r="I26">
        <v>104.53564335056782</v>
      </c>
    </row>
    <row r="27" spans="1:9" x14ac:dyDescent="0.25">
      <c r="A27" s="6">
        <v>40908</v>
      </c>
      <c r="B27">
        <v>103.29690898646513</v>
      </c>
      <c r="I27">
        <v>105.59104276266982</v>
      </c>
    </row>
    <row r="28" spans="1:9" x14ac:dyDescent="0.25">
      <c r="A28" s="6">
        <v>40999</v>
      </c>
      <c r="B28">
        <v>104.10564566619121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workbookViewId="0"/>
  </sheetViews>
  <sheetFormatPr defaultRowHeight="15" x14ac:dyDescent="0.25"/>
  <cols>
    <col min="8" max="8" width="10.28515625" bestFit="1" customWidth="1"/>
    <col min="9" max="14" width="9.5703125" bestFit="1" customWidth="1"/>
    <col min="16" max="16" width="10.7109375" bestFit="1" customWidth="1"/>
  </cols>
  <sheetData>
    <row r="1" spans="1:24" x14ac:dyDescent="0.25">
      <c r="A1" s="7" t="s">
        <v>39</v>
      </c>
    </row>
    <row r="3" spans="1:24" x14ac:dyDescent="0.25">
      <c r="A3" s="1" t="s">
        <v>0</v>
      </c>
      <c r="B3" s="1" t="s">
        <v>1</v>
      </c>
      <c r="C3" t="s">
        <v>2</v>
      </c>
      <c r="D3" t="s">
        <v>3</v>
      </c>
      <c r="F3" s="8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P3" t="s">
        <v>13</v>
      </c>
      <c r="Q3" t="s">
        <v>5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</row>
    <row r="4" spans="1:24" ht="14.25" customHeight="1" x14ac:dyDescent="0.25">
      <c r="A4" t="s">
        <v>14</v>
      </c>
      <c r="B4" s="2">
        <v>38807</v>
      </c>
      <c r="C4" s="3">
        <v>13603.9</v>
      </c>
      <c r="D4" s="3">
        <v>15267</v>
      </c>
      <c r="F4" s="10">
        <v>38807</v>
      </c>
      <c r="G4" s="11"/>
      <c r="H4" s="12"/>
      <c r="I4" s="12"/>
      <c r="J4" s="12"/>
      <c r="K4" s="12"/>
      <c r="L4" s="12"/>
      <c r="M4" s="12"/>
      <c r="N4" s="12"/>
      <c r="P4" s="6">
        <v>38807</v>
      </c>
    </row>
    <row r="5" spans="1:24" x14ac:dyDescent="0.25">
      <c r="A5" t="s">
        <v>15</v>
      </c>
      <c r="B5" s="2">
        <v>38898</v>
      </c>
      <c r="C5" s="3">
        <v>13749.8</v>
      </c>
      <c r="D5" s="3">
        <v>15302.7</v>
      </c>
      <c r="F5" s="10">
        <v>38898</v>
      </c>
      <c r="G5" s="11"/>
      <c r="H5" s="13"/>
      <c r="I5" s="12"/>
      <c r="J5" s="12"/>
      <c r="K5" s="12"/>
      <c r="L5" s="12"/>
      <c r="M5" s="12"/>
      <c r="N5" s="12"/>
      <c r="P5" s="6">
        <v>38898</v>
      </c>
    </row>
    <row r="6" spans="1:24" x14ac:dyDescent="0.25">
      <c r="A6" t="s">
        <v>16</v>
      </c>
      <c r="B6" s="2">
        <v>38990</v>
      </c>
      <c r="C6" s="3">
        <v>13867.5</v>
      </c>
      <c r="D6" s="3">
        <v>15326.4</v>
      </c>
      <c r="F6" s="10">
        <v>38990</v>
      </c>
      <c r="G6" s="11"/>
      <c r="H6" s="13"/>
      <c r="I6" s="12"/>
      <c r="J6" s="12"/>
      <c r="K6" s="12"/>
      <c r="L6" s="12"/>
      <c r="M6" s="12"/>
      <c r="N6" s="12"/>
      <c r="P6" s="6">
        <v>38990</v>
      </c>
    </row>
    <row r="7" spans="1:24" x14ac:dyDescent="0.25">
      <c r="A7" t="s">
        <v>17</v>
      </c>
      <c r="B7" s="2">
        <v>39082</v>
      </c>
      <c r="C7" s="3">
        <v>14037.2</v>
      </c>
      <c r="D7" s="3">
        <v>15456.9</v>
      </c>
      <c r="F7" s="10">
        <v>39082</v>
      </c>
      <c r="G7" s="11"/>
      <c r="H7" s="13"/>
      <c r="I7" s="12"/>
      <c r="J7" s="12"/>
      <c r="K7" s="12"/>
      <c r="L7" s="12"/>
      <c r="M7" s="12"/>
      <c r="N7" s="12"/>
      <c r="P7" s="6">
        <v>39082</v>
      </c>
    </row>
    <row r="8" spans="1:24" x14ac:dyDescent="0.25">
      <c r="A8" t="s">
        <v>18</v>
      </c>
      <c r="B8" s="2">
        <v>39172</v>
      </c>
      <c r="C8" s="3">
        <v>14208.6</v>
      </c>
      <c r="D8" s="3">
        <v>15493.3</v>
      </c>
      <c r="F8" s="10">
        <v>39172</v>
      </c>
      <c r="G8" s="11">
        <f>(D8/D$8)*100</f>
        <v>100</v>
      </c>
      <c r="H8" s="13"/>
      <c r="I8" s="13"/>
      <c r="J8" s="12"/>
      <c r="K8" s="12"/>
      <c r="L8" s="12"/>
      <c r="M8" s="12"/>
      <c r="N8" s="12"/>
      <c r="P8" s="6">
        <v>39172</v>
      </c>
      <c r="Q8">
        <v>100</v>
      </c>
    </row>
    <row r="9" spans="1:24" x14ac:dyDescent="0.25">
      <c r="A9" t="s">
        <v>19</v>
      </c>
      <c r="B9" s="2">
        <v>39263</v>
      </c>
      <c r="C9" s="3">
        <v>14382.4</v>
      </c>
      <c r="D9" s="3">
        <v>15582.1</v>
      </c>
      <c r="F9" s="10">
        <v>39263</v>
      </c>
      <c r="G9" s="11">
        <f t="shared" ref="G9:G28" si="0">(D9/D$8)*100</f>
        <v>100.57315097493755</v>
      </c>
      <c r="H9" s="14">
        <f>(VLOOKUP($F9,$B$4:$D$28,3)/VLOOKUP($F$8,$B$4:$D$28,3))*100</f>
        <v>100.57315097493755</v>
      </c>
      <c r="I9" s="13"/>
      <c r="J9" s="12"/>
      <c r="K9" s="12"/>
      <c r="L9" s="12"/>
      <c r="M9" s="12"/>
      <c r="N9" s="12"/>
      <c r="P9" s="6">
        <v>39263</v>
      </c>
      <c r="Q9">
        <v>101.22320284897879</v>
      </c>
      <c r="R9">
        <v>101.22320284897879</v>
      </c>
    </row>
    <row r="10" spans="1:24" x14ac:dyDescent="0.25">
      <c r="A10" t="s">
        <v>20</v>
      </c>
      <c r="B10" s="2">
        <v>39355</v>
      </c>
      <c r="C10" s="3">
        <v>14535</v>
      </c>
      <c r="D10" s="3">
        <v>15666.7</v>
      </c>
      <c r="F10" s="10">
        <v>39355</v>
      </c>
      <c r="G10" s="11">
        <f t="shared" si="0"/>
        <v>101.11919345781726</v>
      </c>
      <c r="H10" s="15">
        <f>H9*(INDEX([1]gbRGDP!$K$2:$Q$26,MATCH('All Data'!$F10,[1]gbRGDP!$A$2:$A$26,0),MATCH('All Data'!H$3,[1]gbRGDP!$B$1:$H$1,0)))</f>
        <v>100.97305210672405</v>
      </c>
      <c r="I10" s="13"/>
      <c r="J10" s="13"/>
      <c r="K10" s="12"/>
      <c r="L10" s="12"/>
      <c r="M10" s="12"/>
      <c r="N10" s="12"/>
      <c r="P10" s="6">
        <v>39355</v>
      </c>
      <c r="Q10">
        <v>102.29720028715003</v>
      </c>
      <c r="R10">
        <v>102.14679956656678</v>
      </c>
    </row>
    <row r="11" spans="1:24" x14ac:dyDescent="0.25">
      <c r="A11" t="s">
        <v>21</v>
      </c>
      <c r="B11" s="2">
        <v>39447</v>
      </c>
      <c r="C11" s="3">
        <v>14681.5</v>
      </c>
      <c r="D11" s="3">
        <v>15762</v>
      </c>
      <c r="F11" s="10">
        <v>39447</v>
      </c>
      <c r="G11" s="11">
        <f t="shared" si="0"/>
        <v>101.73429805141578</v>
      </c>
      <c r="H11" s="15">
        <f>H10*(INDEX([1]gbRGDP!$K$2:$Q$26,MATCH('All Data'!$F11,[1]gbRGDP!$A$2:$A$26,0),MATCH('All Data'!H$3,[1]gbRGDP!$B$1:$H$1,0)))</f>
        <v>101.42439559561828</v>
      </c>
      <c r="I11" s="14">
        <f>(VLOOKUP($F11,$B$4:$D$28,3)/VLOOKUP($F$8,$B$4:$D$28,3))*100</f>
        <v>101.73429805141578</v>
      </c>
      <c r="J11" s="13"/>
      <c r="K11" s="13"/>
      <c r="L11" s="13"/>
      <c r="M11" s="12"/>
      <c r="N11" s="12"/>
      <c r="P11" s="6">
        <v>39447</v>
      </c>
      <c r="Q11">
        <v>103.32826597975873</v>
      </c>
      <c r="R11">
        <v>103.17808103913707</v>
      </c>
      <c r="S11">
        <v>103.32826597975873</v>
      </c>
    </row>
    <row r="12" spans="1:24" x14ac:dyDescent="0.25">
      <c r="A12" t="s">
        <v>22</v>
      </c>
      <c r="B12" s="2">
        <v>39538</v>
      </c>
      <c r="C12" s="3">
        <v>14651</v>
      </c>
      <c r="D12" s="3">
        <v>15671.4</v>
      </c>
      <c r="F12" s="10">
        <v>39538</v>
      </c>
      <c r="G12" s="11">
        <f t="shared" si="0"/>
        <v>101.14952915131057</v>
      </c>
      <c r="H12" s="15">
        <f>H11*(INDEX([1]gbRGDP!$K$2:$Q$26,MATCH('All Data'!$F12,[1]gbRGDP!$A$2:$A$26,0),MATCH('All Data'!H$3,[1]gbRGDP!$B$1:$H$1,0)))</f>
        <v>101.90276644727942</v>
      </c>
      <c r="I12" s="15">
        <f>I11*(INDEX([1]gbRGDP!$K$2:$Q$26,MATCH('All Data'!$F12,[1]gbRGDP!$A$2:$A$26,0),MATCH('All Data'!I$3,[1]gbRGDP!$B$1:$H$1,0)))</f>
        <v>101.75972209389796</v>
      </c>
      <c r="J12" s="13"/>
      <c r="K12" s="13"/>
      <c r="L12" s="13"/>
      <c r="M12" s="13"/>
      <c r="N12" s="12"/>
      <c r="P12" s="6">
        <v>39538</v>
      </c>
      <c r="Q12">
        <v>103.11360725194601</v>
      </c>
      <c r="R12">
        <v>104.24479415719485</v>
      </c>
      <c r="S12">
        <v>104.0187791342809</v>
      </c>
    </row>
    <row r="13" spans="1:24" x14ac:dyDescent="0.25">
      <c r="A13" t="s">
        <v>23</v>
      </c>
      <c r="B13" s="2">
        <v>39629</v>
      </c>
      <c r="C13" s="3">
        <v>14805.6</v>
      </c>
      <c r="D13" s="3">
        <v>15752.3</v>
      </c>
      <c r="F13" s="10">
        <v>39629</v>
      </c>
      <c r="G13" s="11">
        <f t="shared" si="0"/>
        <v>101.67169034356786</v>
      </c>
      <c r="H13" s="15">
        <f>H12*(INDEX([1]gbRGDP!$K$2:$Q$26,MATCH('All Data'!$F13,[1]gbRGDP!$A$2:$A$26,0),MATCH('All Data'!H$3,[1]gbRGDP!$B$1:$H$1,0)))</f>
        <v>102.40850290427744</v>
      </c>
      <c r="I13" s="15">
        <f>I12*(INDEX([1]gbRGDP!$K$2:$Q$26,MATCH('All Data'!$F13,[1]gbRGDP!$A$2:$A$26,0),MATCH('All Data'!I$3,[1]gbRGDP!$B$1:$H$1,0)))</f>
        <v>101.50436318773528</v>
      </c>
      <c r="J13" s="14">
        <f>(VLOOKUP($F13,$B$4:$D$28,3)/VLOOKUP($F$8,$B$4:$D$28,3))*100</f>
        <v>101.67169034356786</v>
      </c>
      <c r="K13" s="13"/>
      <c r="L13" s="13"/>
      <c r="M13" s="13"/>
      <c r="N13" s="12"/>
      <c r="P13" s="6">
        <v>39629</v>
      </c>
      <c r="Q13">
        <v>104.20168067226892</v>
      </c>
      <c r="R13">
        <v>105.34779578969798</v>
      </c>
      <c r="S13">
        <v>104.1744574632788</v>
      </c>
      <c r="T13">
        <v>104.20168067226892</v>
      </c>
    </row>
    <row r="14" spans="1:24" x14ac:dyDescent="0.25">
      <c r="A14" t="s">
        <v>24</v>
      </c>
      <c r="B14" s="2">
        <v>39721</v>
      </c>
      <c r="C14" s="3">
        <v>14835.2</v>
      </c>
      <c r="D14" s="3">
        <v>15667</v>
      </c>
      <c r="F14" s="10">
        <v>39721</v>
      </c>
      <c r="G14" s="11">
        <f t="shared" si="0"/>
        <v>101.12112977867854</v>
      </c>
      <c r="H14" s="15">
        <f>H13*(INDEX([1]gbRGDP!$K$2:$Q$26,MATCH('All Data'!$F14,[1]gbRGDP!$A$2:$A$26,0),MATCH('All Data'!H$3,[1]gbRGDP!$B$1:$H$1,0)))</f>
        <v>102.94196472167638</v>
      </c>
      <c r="I14" s="15">
        <f>I13*(INDEX([1]gbRGDP!$K$2:$Q$26,MATCH('All Data'!$F14,[1]gbRGDP!$A$2:$A$26,0),MATCH('All Data'!I$3,[1]gbRGDP!$B$1:$H$1,0)))</f>
        <v>101.73198122797211</v>
      </c>
      <c r="J14" s="15">
        <f>J13*(INDEX([1]gbRGDP!$K$2:$Q$26,MATCH('All Data'!$F14,[1]gbRGDP!$A$2:$A$26,0),MATCH('All Data'!J$3,[1]gbRGDP!$B$1:$H$1,0)))</f>
        <v>101.84915064534989</v>
      </c>
      <c r="K14" s="14">
        <f>(VLOOKUP($F14,$B$4:$D$28,3)/VLOOKUP($F$8,$B$4:$D$28,3))*100</f>
        <v>101.12112977867854</v>
      </c>
      <c r="L14" s="14">
        <f>(VLOOKUP($F14,$B$4:$D$28,3)/VLOOKUP($F$8,$B$4:$D$28,3))*100</f>
        <v>101.12112977867854</v>
      </c>
      <c r="M14" s="13"/>
      <c r="N14" s="12"/>
      <c r="P14" s="6">
        <v>39721</v>
      </c>
      <c r="Q14">
        <v>104.41000520811339</v>
      </c>
      <c r="R14">
        <v>106.46246814984887</v>
      </c>
      <c r="S14">
        <v>104.89614454636234</v>
      </c>
      <c r="T14">
        <v>105.30422612617205</v>
      </c>
      <c r="U14">
        <v>104.41000520811339</v>
      </c>
      <c r="V14">
        <v>104.41000520811339</v>
      </c>
    </row>
    <row r="15" spans="1:24" x14ac:dyDescent="0.25">
      <c r="A15" t="s">
        <v>25</v>
      </c>
      <c r="B15" s="2">
        <v>39813</v>
      </c>
      <c r="C15" s="3">
        <v>14559.5</v>
      </c>
      <c r="D15" s="3">
        <v>15328</v>
      </c>
      <c r="F15" s="10">
        <v>39813</v>
      </c>
      <c r="G15" s="11">
        <f t="shared" si="0"/>
        <v>98.933087205437204</v>
      </c>
      <c r="H15" s="13"/>
      <c r="I15" s="15">
        <f>I14*(INDEX([1]gbRGDP!$K$2:$Q$26,MATCH('All Data'!$F15,[1]gbRGDP!$A$2:$A$26,0),MATCH('All Data'!I$3,[1]gbRGDP!$B$1:$H$1,0)))</f>
        <v>101.85890846322791</v>
      </c>
      <c r="J15" s="15">
        <f>J14*(INDEX([1]gbRGDP!$K$2:$Q$26,MATCH('All Data'!$F15,[1]gbRGDP!$A$2:$A$26,0),MATCH('All Data'!J$3,[1]gbRGDP!$B$1:$H$1,0)))</f>
        <v>101.95084737776395</v>
      </c>
      <c r="K15" s="15">
        <f>K14*(INDEX([1]gbRGDP!$K$2:$Q$26,MATCH('All Data'!$F15,[1]gbRGDP!$A$2:$A$26,0),MATCH('All Data'!K$3,[1]gbRGDP!$B$1:$H$1,0)))</f>
        <v>100.76533240159871</v>
      </c>
      <c r="L15" s="15">
        <f>L14*(INDEX([1]gbRGDP!$K$2:$Q$26,MATCH('All Data'!$F15,[1]gbRGDP!$A$2:$A$26,0),MATCH('All Data'!L$3,[1]gbRGDP!$B$1:$H$1,0)))</f>
        <v>99.911421570785592</v>
      </c>
      <c r="M15" s="14">
        <f>(VLOOKUP($F15,$B$4:$D$28,3)/VLOOKUP($F$8,$B$4:$D$28,3))*100</f>
        <v>98.933087205437204</v>
      </c>
      <c r="N15" s="12"/>
      <c r="P15" s="6">
        <v>39813</v>
      </c>
      <c r="Q15">
        <v>102.46963106850779</v>
      </c>
      <c r="S15">
        <v>105.54568731200294</v>
      </c>
      <c r="T15">
        <v>105.93044337435191</v>
      </c>
      <c r="U15">
        <v>104.56626906043641</v>
      </c>
      <c r="V15">
        <v>103.77782677631136</v>
      </c>
      <c r="W15">
        <v>102.46963106850779</v>
      </c>
    </row>
    <row r="16" spans="1:24" x14ac:dyDescent="0.25">
      <c r="A16" t="s">
        <v>26</v>
      </c>
      <c r="B16" s="2">
        <v>39903</v>
      </c>
      <c r="C16" s="3">
        <v>14394.5</v>
      </c>
      <c r="D16" s="3">
        <v>15155.9</v>
      </c>
      <c r="F16" s="10">
        <v>39903</v>
      </c>
      <c r="G16" s="11">
        <f t="shared" si="0"/>
        <v>97.822284471352134</v>
      </c>
      <c r="H16" s="13"/>
      <c r="I16" s="15">
        <f>I15*(INDEX([1]gbRGDP!$K$2:$Q$26,MATCH('All Data'!$F16,[1]gbRGDP!$A$2:$A$26,0),MATCH('All Data'!I$3,[1]gbRGDP!$B$1:$H$1,0)))</f>
        <v>102.43961234327838</v>
      </c>
      <c r="J16" s="15">
        <f>J15*(INDEX([1]gbRGDP!$K$2:$Q$26,MATCH('All Data'!$F16,[1]gbRGDP!$A$2:$A$26,0),MATCH('All Data'!J$3,[1]gbRGDP!$B$1:$H$1,0)))</f>
        <v>102.30581715004095</v>
      </c>
      <c r="K16" s="15">
        <f>K15*(INDEX([1]gbRGDP!$K$2:$Q$26,MATCH('All Data'!$F16,[1]gbRGDP!$A$2:$A$26,0),MATCH('All Data'!K$3,[1]gbRGDP!$B$1:$H$1,0)))</f>
        <v>100.66441556754705</v>
      </c>
      <c r="L16" s="15">
        <f>L15*(INDEX([1]gbRGDP!$K$2:$Q$26,MATCH('All Data'!$F16,[1]gbRGDP!$A$2:$A$26,0),MATCH('All Data'!L$3,[1]gbRGDP!$B$1:$H$1,0)))</f>
        <v>98.638404679007508</v>
      </c>
      <c r="M16" s="15">
        <f>M15*(INDEX([1]gbRGDP!$K$2:$Q$26,MATCH('All Data'!$F16,[1]gbRGDP!$A$2:$A$26,0),MATCH('All Data'!M$3,[1]gbRGDP!$B$1:$H$1,0)))</f>
        <v>97.28468211785713</v>
      </c>
      <c r="N16" s="12"/>
      <c r="P16" s="6">
        <v>39903</v>
      </c>
      <c r="Q16">
        <v>101.30836254099628</v>
      </c>
      <c r="S16">
        <v>106.68801061563644</v>
      </c>
      <c r="T16">
        <v>106.97421909883192</v>
      </c>
      <c r="U16">
        <v>104.87856602370216</v>
      </c>
      <c r="V16">
        <v>102.99058035360501</v>
      </c>
      <c r="W16">
        <v>101.61358903423199</v>
      </c>
    </row>
    <row r="17" spans="1:24" x14ac:dyDescent="0.25">
      <c r="A17" t="s">
        <v>27</v>
      </c>
      <c r="B17" s="2">
        <v>39994</v>
      </c>
      <c r="C17" s="3">
        <v>14352.9</v>
      </c>
      <c r="D17" s="3">
        <v>15134.1</v>
      </c>
      <c r="F17" s="10">
        <v>39994</v>
      </c>
      <c r="G17" s="11">
        <f t="shared" si="0"/>
        <v>97.681578488766121</v>
      </c>
      <c r="H17" s="13"/>
      <c r="I17" s="15">
        <f>I16*(INDEX([1]gbRGDP!$K$2:$Q$26,MATCH('All Data'!$F17,[1]gbRGDP!$A$2:$A$26,0),MATCH('All Data'!I$3,[1]gbRGDP!$B$1:$H$1,0)))</f>
        <v>103.24947466697898</v>
      </c>
      <c r="J17" s="15">
        <f>J16*(INDEX([1]gbRGDP!$K$2:$Q$26,MATCH('All Data'!$F17,[1]gbRGDP!$A$2:$A$26,0),MATCH('All Data'!J$3,[1]gbRGDP!$B$1:$H$1,0)))</f>
        <v>102.88906888390585</v>
      </c>
      <c r="K17" s="15">
        <f>K16*(INDEX([1]gbRGDP!$K$2:$Q$26,MATCH('All Data'!$F17,[1]gbRGDP!$A$2:$A$26,0),MATCH('All Data'!K$3,[1]gbRGDP!$B$1:$H$1,0)))</f>
        <v>100.76492933785072</v>
      </c>
      <c r="L17" s="15">
        <f>L16*(INDEX([1]gbRGDP!$K$2:$Q$26,MATCH('All Data'!$F17,[1]gbRGDP!$A$2:$A$26,0),MATCH('All Data'!L$3,[1]gbRGDP!$B$1:$H$1,0)))</f>
        <v>98.341148447578362</v>
      </c>
      <c r="M17" s="15">
        <f>M16*(INDEX([1]gbRGDP!$K$2:$Q$26,MATCH('All Data'!$F17,[1]gbRGDP!$A$2:$A$26,0),MATCH('All Data'!M$3,[1]gbRGDP!$B$1:$H$1,0)))</f>
        <v>96.794567375492107</v>
      </c>
      <c r="N17" s="13"/>
      <c r="P17" s="6">
        <v>39994</v>
      </c>
      <c r="Q17">
        <v>101.01558211224189</v>
      </c>
      <c r="S17">
        <v>108.07436931550971</v>
      </c>
      <c r="T17">
        <v>108.26123995365883</v>
      </c>
      <c r="U17">
        <v>105.34736692564309</v>
      </c>
      <c r="V17">
        <v>103.09341680756681</v>
      </c>
      <c r="W17">
        <v>101.33299153247889</v>
      </c>
    </row>
    <row r="18" spans="1:24" x14ac:dyDescent="0.25">
      <c r="A18" t="s">
        <v>28</v>
      </c>
      <c r="B18" s="2">
        <v>40086</v>
      </c>
      <c r="C18" s="3">
        <v>14420.3</v>
      </c>
      <c r="D18" s="3">
        <v>15189.2</v>
      </c>
      <c r="F18" s="10">
        <v>40086</v>
      </c>
      <c r="G18" s="11">
        <f t="shared" si="0"/>
        <v>98.03721608695372</v>
      </c>
      <c r="H18" s="12"/>
      <c r="I18" s="15">
        <f>I17*(INDEX([1]gbRGDP!$K$2:$Q$26,MATCH('All Data'!$F18,[1]gbRGDP!$A$2:$A$26,0),MATCH('All Data'!I$3,[1]gbRGDP!$B$1:$H$1,0)))</f>
        <v>104.09094013097442</v>
      </c>
      <c r="J18" s="15">
        <f>J17*(INDEX([1]gbRGDP!$K$2:$Q$26,MATCH('All Data'!$F18,[1]gbRGDP!$A$2:$A$26,0),MATCH('All Data'!J$3,[1]gbRGDP!$B$1:$H$1,0)))</f>
        <v>103.50092381085882</v>
      </c>
      <c r="K18" s="15">
        <f>K17*(INDEX([1]gbRGDP!$K$2:$Q$26,MATCH('All Data'!$F18,[1]gbRGDP!$A$2:$A$26,0),MATCH('All Data'!K$3,[1]gbRGDP!$B$1:$H$1,0)))</f>
        <v>101.01590246296153</v>
      </c>
      <c r="L18" s="15">
        <f>L17*(INDEX([1]gbRGDP!$K$2:$Q$26,MATCH('All Data'!$F18,[1]gbRGDP!$A$2:$A$26,0),MATCH('All Data'!L$3,[1]gbRGDP!$B$1:$H$1,0)))</f>
        <v>98.586084711763334</v>
      </c>
      <c r="M18" s="15">
        <f>M17*(INDEX([1]gbRGDP!$K$2:$Q$26,MATCH('All Data'!$F18,[1]gbRGDP!$A$2:$A$26,0),MATCH('All Data'!M$3,[1]gbRGDP!$B$1:$H$1,0)))</f>
        <v>96.673346640040748</v>
      </c>
      <c r="N18" s="13"/>
      <c r="P18" s="6">
        <v>40086</v>
      </c>
      <c r="Q18">
        <v>101.48994271075264</v>
      </c>
      <c r="S18">
        <v>109.45274170517675</v>
      </c>
      <c r="T18">
        <v>109.51148479777372</v>
      </c>
      <c r="U18">
        <v>105.94795872119435</v>
      </c>
      <c r="V18">
        <v>103.70648693925689</v>
      </c>
      <c r="W18">
        <v>101.48465021301165</v>
      </c>
    </row>
    <row r="19" spans="1:24" x14ac:dyDescent="0.25">
      <c r="A19" t="s">
        <v>29</v>
      </c>
      <c r="B19" s="2">
        <v>40178</v>
      </c>
      <c r="C19" s="3">
        <v>14628</v>
      </c>
      <c r="D19" s="3">
        <v>15356.1</v>
      </c>
      <c r="F19" s="10">
        <v>40178</v>
      </c>
      <c r="G19" s="11">
        <f t="shared" si="0"/>
        <v>99.114455926109997</v>
      </c>
      <c r="H19" s="12"/>
      <c r="I19" s="15">
        <f>I18*(INDEX([1]gbRGDP!$K$2:$Q$26,MATCH('All Data'!$F19,[1]gbRGDP!$A$2:$A$26,0),MATCH('All Data'!I$3,[1]gbRGDP!$B$1:$H$1,0)))</f>
        <v>104.93926339380496</v>
      </c>
      <c r="J19" s="15">
        <f>J18*(INDEX([1]gbRGDP!$K$2:$Q$26,MATCH('All Data'!$F19,[1]gbRGDP!$A$2:$A$26,0),MATCH('All Data'!J$3,[1]gbRGDP!$B$1:$H$1,0)))</f>
        <v>104.16721818408175</v>
      </c>
      <c r="K19" s="15">
        <f>K18*(INDEX([1]gbRGDP!$K$2:$Q$26,MATCH('All Data'!$F19,[1]gbRGDP!$A$2:$A$26,0),MATCH('All Data'!K$3,[1]gbRGDP!$B$1:$H$1,0)))</f>
        <v>101.39259974740764</v>
      </c>
      <c r="L19" s="15">
        <f>L18*(INDEX([1]gbRGDP!$K$2:$Q$26,MATCH('All Data'!$F19,[1]gbRGDP!$A$2:$A$26,0),MATCH('All Data'!L$3,[1]gbRGDP!$B$1:$H$1,0)))</f>
        <v>98.978084827822727</v>
      </c>
      <c r="M19" s="15">
        <f>M18*(INDEX([1]gbRGDP!$K$2:$Q$26,MATCH('All Data'!$F19,[1]gbRGDP!$A$2:$A$26,0),MATCH('All Data'!M$3,[1]gbRGDP!$B$1:$H$1,0)))</f>
        <v>96.649169234964035</v>
      </c>
      <c r="N19" s="13"/>
      <c r="P19" s="6">
        <v>40178</v>
      </c>
      <c r="Q19">
        <v>102.95173345720197</v>
      </c>
      <c r="S19">
        <v>110.8486937527833</v>
      </c>
      <c r="T19">
        <v>110.80260936142624</v>
      </c>
      <c r="U19">
        <v>106.65597853066342</v>
      </c>
      <c r="V19">
        <v>104.34866305195114</v>
      </c>
      <c r="W19">
        <v>101.68701343157115</v>
      </c>
    </row>
    <row r="20" spans="1:24" x14ac:dyDescent="0.25">
      <c r="A20" t="s">
        <v>30</v>
      </c>
      <c r="B20" s="2">
        <v>40268</v>
      </c>
      <c r="C20" s="3">
        <v>14721.4</v>
      </c>
      <c r="D20" s="3">
        <v>15415.1</v>
      </c>
      <c r="F20" s="10">
        <v>40268</v>
      </c>
      <c r="G20" s="11">
        <f t="shared" si="0"/>
        <v>99.495265695494183</v>
      </c>
      <c r="H20" s="12"/>
      <c r="I20" s="13"/>
      <c r="J20" s="13"/>
      <c r="K20" s="15">
        <f>K19*(INDEX([1]gbRGDP!$K$2:$Q$26,MATCH('All Data'!$F20,[1]gbRGDP!$A$2:$A$26,0),MATCH('All Data'!K$3,[1]gbRGDP!$B$1:$H$1,0)))</f>
        <v>101.89580428198327</v>
      </c>
      <c r="L20" s="15">
        <f>L19*(INDEX([1]gbRGDP!$K$2:$Q$26,MATCH('All Data'!$F20,[1]gbRGDP!$A$2:$A$26,0),MATCH('All Data'!L$3,[1]gbRGDP!$B$1:$H$1,0)))</f>
        <v>99.444917589869959</v>
      </c>
      <c r="M20" s="15">
        <f>M19*(INDEX([1]gbRGDP!$K$2:$Q$26,MATCH('All Data'!$F20,[1]gbRGDP!$A$2:$A$26,0),MATCH('All Data'!M$3,[1]gbRGDP!$B$1:$H$1,0)))</f>
        <v>96.817863103251881</v>
      </c>
      <c r="N20" s="14">
        <f>(VLOOKUP($F20,$B$4:$D$28,3)/VLOOKUP($F$8,$B$4:$D$28,3))*100</f>
        <v>99.495265695494183</v>
      </c>
      <c r="P20" s="6">
        <v>40268</v>
      </c>
      <c r="Q20">
        <v>103.60908182368425</v>
      </c>
      <c r="U20">
        <v>107.5512195312028</v>
      </c>
      <c r="V20">
        <v>105.04599522733372</v>
      </c>
      <c r="W20">
        <v>102.09134352727838</v>
      </c>
      <c r="X20">
        <v>103.60908182368425</v>
      </c>
    </row>
    <row r="21" spans="1:24" x14ac:dyDescent="0.25">
      <c r="A21" t="s">
        <v>31</v>
      </c>
      <c r="B21" s="2">
        <v>40359</v>
      </c>
      <c r="C21" s="3">
        <v>14926.1</v>
      </c>
      <c r="D21" s="3">
        <v>15557.3</v>
      </c>
      <c r="F21" s="10">
        <v>40359</v>
      </c>
      <c r="G21" s="11">
        <f t="shared" si="0"/>
        <v>100.41308178373878</v>
      </c>
      <c r="H21" s="12"/>
      <c r="I21" s="12"/>
      <c r="J21" s="12"/>
      <c r="K21" s="13"/>
      <c r="L21" s="15">
        <f>L20*(INDEX([1]gbRGDP!$K$2:$Q$26,MATCH('All Data'!$F21,[1]gbRGDP!$A$2:$A$26,0),MATCH('All Data'!L$3,[1]gbRGDP!$B$1:$H$1,0)))</f>
        <v>99.987409369842823</v>
      </c>
      <c r="M21" s="15">
        <f>M20*(INDEX([1]gbRGDP!$K$2:$Q$26,MATCH('All Data'!$F21,[1]gbRGDP!$A$2:$A$26,0),MATCH('All Data'!M$3,[1]gbRGDP!$B$1:$H$1,0)))</f>
        <v>97.15496098622252</v>
      </c>
      <c r="N21" s="15">
        <f>N20*(INDEX([1]gbRGDP!$K$2:$Q$26,MATCH('All Data'!$F21,[1]gbRGDP!$A$2:$A$26,0),MATCH('All Data'!N$3,[1]gbRGDP!$B$1:$H$1,0)))</f>
        <v>100.37888215600064</v>
      </c>
      <c r="P21" s="6">
        <v>40359</v>
      </c>
      <c r="Q21">
        <v>105.0497585969061</v>
      </c>
      <c r="V21">
        <v>105.85080527849857</v>
      </c>
      <c r="W21">
        <v>102.64827208644667</v>
      </c>
      <c r="X21">
        <v>104.83061791012368</v>
      </c>
    </row>
    <row r="22" spans="1:24" x14ac:dyDescent="0.25">
      <c r="A22" t="s">
        <v>32</v>
      </c>
      <c r="B22" s="2">
        <v>40451</v>
      </c>
      <c r="C22" s="3">
        <v>15079.9</v>
      </c>
      <c r="D22" s="3">
        <v>15672</v>
      </c>
      <c r="F22" s="10">
        <v>40451</v>
      </c>
      <c r="G22" s="11">
        <f t="shared" si="0"/>
        <v>101.15340179303311</v>
      </c>
      <c r="H22" s="12"/>
      <c r="I22" s="12"/>
      <c r="J22" s="12"/>
      <c r="K22" s="13"/>
      <c r="L22" s="15">
        <f>L21*(INDEX([1]gbRGDP!$K$2:$Q$26,MATCH('All Data'!$F22,[1]gbRGDP!$A$2:$A$26,0),MATCH('All Data'!L$3,[1]gbRGDP!$B$1:$H$1,0)))</f>
        <v>100.63108525024376</v>
      </c>
      <c r="M22" s="15">
        <f>M21*(INDEX([1]gbRGDP!$K$2:$Q$26,MATCH('All Data'!$F22,[1]gbRGDP!$A$2:$A$26,0),MATCH('All Data'!M$3,[1]gbRGDP!$B$1:$H$1,0)))</f>
        <v>97.613194936320539</v>
      </c>
      <c r="N22" s="15">
        <f>N21*(INDEX([1]gbRGDP!$K$2:$Q$26,MATCH('All Data'!$F22,[1]gbRGDP!$A$2:$A$26,0),MATCH('All Data'!N$3,[1]gbRGDP!$B$1:$H$1,0)))</f>
        <v>101.04968542466798</v>
      </c>
      <c r="P22" s="6">
        <v>40451</v>
      </c>
      <c r="Q22">
        <v>106.13220162436834</v>
      </c>
      <c r="V22">
        <v>106.73928787582601</v>
      </c>
      <c r="W22">
        <v>103.30907745507547</v>
      </c>
      <c r="X22">
        <v>105.71053733478153</v>
      </c>
    </row>
    <row r="23" spans="1:24" x14ac:dyDescent="0.25">
      <c r="A23" t="s">
        <v>33</v>
      </c>
      <c r="B23" s="2">
        <v>40543</v>
      </c>
      <c r="C23" s="3">
        <v>15240.8</v>
      </c>
      <c r="D23" s="3">
        <v>15750.6</v>
      </c>
      <c r="F23" s="10">
        <v>40543</v>
      </c>
      <c r="G23" s="11">
        <f t="shared" si="0"/>
        <v>101.66071785868731</v>
      </c>
      <c r="H23" s="12"/>
      <c r="I23" s="12"/>
      <c r="J23" s="12"/>
      <c r="K23" s="13"/>
      <c r="L23" s="15">
        <f>L22*(INDEX([1]gbRGDP!$K$2:$Q$26,MATCH('All Data'!$F23,[1]gbRGDP!$A$2:$A$26,0),MATCH('All Data'!L$3,[1]gbRGDP!$B$1:$H$1,0)))</f>
        <v>101.37747323261597</v>
      </c>
      <c r="M23" s="15">
        <f>M22*(INDEX([1]gbRGDP!$K$2:$Q$26,MATCH('All Data'!$F23,[1]gbRGDP!$A$2:$A$26,0),MATCH('All Data'!M$3,[1]gbRGDP!$B$1:$H$1,0)))</f>
        <v>98.121677248785559</v>
      </c>
      <c r="N23" s="15">
        <f>N22*(INDEX([1]gbRGDP!$K$2:$Q$26,MATCH('All Data'!$F23,[1]gbRGDP!$A$2:$A$26,0),MATCH('All Data'!N$3,[1]gbRGDP!$B$1:$H$1,0)))</f>
        <v>101.84855932876867</v>
      </c>
      <c r="P23" s="6">
        <v>40543</v>
      </c>
      <c r="Q23">
        <v>107.26461438846894</v>
      </c>
      <c r="V23">
        <v>107.71321532669789</v>
      </c>
      <c r="W23">
        <v>104.02476946423123</v>
      </c>
      <c r="X23">
        <v>106.82904781960464</v>
      </c>
    </row>
    <row r="24" spans="1:24" x14ac:dyDescent="0.25">
      <c r="A24" t="s">
        <v>34</v>
      </c>
      <c r="B24" s="2">
        <v>40633</v>
      </c>
      <c r="C24" s="3">
        <v>15285.8</v>
      </c>
      <c r="D24" s="3">
        <v>15712.8</v>
      </c>
      <c r="F24" s="10">
        <v>40633</v>
      </c>
      <c r="G24" s="11">
        <f t="shared" si="0"/>
        <v>101.4167414301666</v>
      </c>
      <c r="H24" s="12"/>
      <c r="I24" s="12"/>
      <c r="J24" s="12"/>
      <c r="K24" s="13"/>
      <c r="L24" s="13"/>
      <c r="M24" s="13"/>
      <c r="N24" s="15">
        <f>N23*(INDEX([1]gbRGDP!$K$2:$Q$26,MATCH('All Data'!$F24,[1]gbRGDP!$A$2:$A$26,0),MATCH('All Data'!N$3,[1]gbRGDP!$B$1:$H$1,0)))</f>
        <v>102.67860757365585</v>
      </c>
      <c r="P24" s="6">
        <v>40633</v>
      </c>
      <c r="Q24">
        <v>107.58132398688119</v>
      </c>
      <c r="X24">
        <v>107.93350668868914</v>
      </c>
    </row>
    <row r="25" spans="1:24" x14ac:dyDescent="0.25">
      <c r="A25" t="s">
        <v>35</v>
      </c>
      <c r="B25" s="2">
        <v>40724</v>
      </c>
      <c r="C25" s="3">
        <v>15496.2</v>
      </c>
      <c r="D25" s="3">
        <v>15825.1</v>
      </c>
      <c r="F25" s="10">
        <v>40724</v>
      </c>
      <c r="G25" s="11">
        <f t="shared" si="0"/>
        <v>102.14157087257074</v>
      </c>
      <c r="H25" s="12"/>
      <c r="I25" s="12"/>
      <c r="J25" s="12"/>
      <c r="K25" s="12"/>
      <c r="L25" s="12"/>
      <c r="M25" s="12"/>
      <c r="N25" s="15">
        <f>N24*(INDEX([1]gbRGDP!$K$2:$Q$26,MATCH('All Data'!$F25,[1]gbRGDP!$A$2:$A$26,0),MATCH('All Data'!N$3,[1]gbRGDP!$B$1:$H$1,0)))</f>
        <v>103.56548850169372</v>
      </c>
      <c r="P25" s="6">
        <v>40724</v>
      </c>
      <c r="Q25">
        <v>109.06211730923525</v>
      </c>
      <c r="X25">
        <v>109.07553814495439</v>
      </c>
    </row>
    <row r="26" spans="1:24" x14ac:dyDescent="0.25">
      <c r="A26" t="s">
        <v>36</v>
      </c>
      <c r="B26" s="2">
        <v>40816</v>
      </c>
      <c r="C26" s="3">
        <v>15591.9</v>
      </c>
      <c r="D26" s="3">
        <v>15820.7</v>
      </c>
      <c r="F26" s="10">
        <v>40816</v>
      </c>
      <c r="G26" s="11">
        <f t="shared" si="0"/>
        <v>102.11317149993869</v>
      </c>
      <c r="H26" s="12"/>
      <c r="I26" s="12"/>
      <c r="J26" s="12"/>
      <c r="K26" s="12"/>
      <c r="L26" s="12"/>
      <c r="M26" s="12"/>
      <c r="N26" s="15">
        <f>N25*(INDEX([1]gbRGDP!$K$2:$Q$26,MATCH('All Data'!$F26,[1]gbRGDP!$A$2:$A$26,0),MATCH('All Data'!N$3,[1]gbRGDP!$B$1:$H$1,0)))</f>
        <v>104.53564335056782</v>
      </c>
      <c r="P26" s="6">
        <v>40816</v>
      </c>
      <c r="Q26">
        <v>109.73565305519193</v>
      </c>
      <c r="X26">
        <v>110.30883183892844</v>
      </c>
    </row>
    <row r="27" spans="1:24" x14ac:dyDescent="0.25">
      <c r="A27" t="s">
        <v>37</v>
      </c>
      <c r="B27" s="2">
        <v>40908</v>
      </c>
      <c r="C27" s="3">
        <v>15796.5</v>
      </c>
      <c r="D27" s="3">
        <v>16004.1</v>
      </c>
      <c r="F27" s="10">
        <v>40908</v>
      </c>
      <c r="G27" s="11">
        <f t="shared" si="0"/>
        <v>103.29690898646513</v>
      </c>
      <c r="H27" s="12"/>
      <c r="I27" s="12"/>
      <c r="J27" s="12"/>
      <c r="K27" s="12"/>
      <c r="L27" s="12"/>
      <c r="M27" s="12"/>
      <c r="N27" s="15">
        <f>N26*(INDEX([1]gbRGDP!$K$2:$Q$26,MATCH('All Data'!$F27,[1]gbRGDP!$A$2:$A$26,0),MATCH('All Data'!N$3,[1]gbRGDP!$B$1:$H$1,0)))</f>
        <v>105.59104276266982</v>
      </c>
      <c r="P27" s="6">
        <v>40908</v>
      </c>
      <c r="Q27">
        <v>111.1756260293062</v>
      </c>
      <c r="X27">
        <v>111.60935700885064</v>
      </c>
    </row>
    <row r="28" spans="1:24" x14ac:dyDescent="0.25">
      <c r="A28" t="s">
        <v>38</v>
      </c>
      <c r="B28" s="2">
        <v>40999</v>
      </c>
      <c r="C28" s="3">
        <v>16019.8</v>
      </c>
      <c r="D28" s="3">
        <v>16129.4</v>
      </c>
      <c r="F28" s="10">
        <v>40999</v>
      </c>
      <c r="G28" s="11">
        <f t="shared" si="0"/>
        <v>104.10564566619121</v>
      </c>
      <c r="H28" s="12"/>
      <c r="I28" s="12"/>
      <c r="J28" s="12"/>
      <c r="K28" s="12"/>
      <c r="L28" s="12"/>
      <c r="M28" s="12"/>
      <c r="N28" s="13"/>
      <c r="P28" s="6">
        <v>40999</v>
      </c>
      <c r="Q28">
        <v>112.74720943653843</v>
      </c>
    </row>
    <row r="29" spans="1:24" x14ac:dyDescent="0.25">
      <c r="X29" s="4"/>
    </row>
    <row r="30" spans="1:24" x14ac:dyDescent="0.25">
      <c r="F30" s="5"/>
      <c r="G30" s="5"/>
    </row>
    <row r="31" spans="1:24" x14ac:dyDescent="0.25">
      <c r="F31" s="5"/>
      <c r="G31" s="5"/>
      <c r="P31" s="6"/>
    </row>
    <row r="32" spans="1:24" x14ac:dyDescent="0.25">
      <c r="P32" s="6"/>
    </row>
    <row r="33" spans="16:16" x14ac:dyDescent="0.25">
      <c r="P33" s="6"/>
    </row>
    <row r="34" spans="16:16" x14ac:dyDescent="0.25">
      <c r="P34" s="6"/>
    </row>
    <row r="35" spans="16:16" x14ac:dyDescent="0.25">
      <c r="P35" s="6"/>
    </row>
    <row r="36" spans="16:16" x14ac:dyDescent="0.25">
      <c r="P36" s="6"/>
    </row>
    <row r="37" spans="16:16" x14ac:dyDescent="0.25">
      <c r="P37" s="6"/>
    </row>
    <row r="38" spans="16:16" x14ac:dyDescent="0.25">
      <c r="P38" s="6"/>
    </row>
    <row r="39" spans="16:16" x14ac:dyDescent="0.25">
      <c r="P39" s="6"/>
    </row>
    <row r="40" spans="16:16" x14ac:dyDescent="0.25">
      <c r="P40" s="6"/>
    </row>
    <row r="41" spans="16:16" x14ac:dyDescent="0.25">
      <c r="P41" s="6"/>
    </row>
    <row r="42" spans="16:16" x14ac:dyDescent="0.25">
      <c r="P42" s="6"/>
    </row>
    <row r="43" spans="16:16" x14ac:dyDescent="0.25">
      <c r="P43" s="6"/>
    </row>
    <row r="44" spans="16:16" x14ac:dyDescent="0.25">
      <c r="P44" s="6"/>
    </row>
    <row r="45" spans="16:16" x14ac:dyDescent="0.25">
      <c r="P45" s="6"/>
    </row>
    <row r="46" spans="16:16" x14ac:dyDescent="0.25">
      <c r="P46" s="6"/>
    </row>
    <row r="47" spans="16:16" x14ac:dyDescent="0.25">
      <c r="P47" s="6"/>
    </row>
    <row r="48" spans="16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 Data</vt:lpstr>
      <vt:lpstr>All Data</vt:lpstr>
      <vt:lpstr>_DLX3.USE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2020-01-09T20:19:37Z</dcterms:created>
  <dcterms:modified xsi:type="dcterms:W3CDTF">2020-01-29T19:41:24Z</dcterms:modified>
</cp:coreProperties>
</file>