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lean Sourced\Chartbook Sourced\"/>
    </mc:Choice>
  </mc:AlternateContent>
  <xr:revisionPtr revIDLastSave="0" documentId="13_ncr:1_{34149BE6-68A2-466B-9BF9-0048F65F387F}" xr6:coauthVersionLast="45" xr6:coauthVersionMax="45" xr10:uidLastSave="{00000000-0000-0000-0000-000000000000}"/>
  <bookViews>
    <workbookView xWindow="30360" yWindow="1560" windowWidth="21585" windowHeight="11385" activeTab="1" xr2:uid="{00000000-000D-0000-FFFF-FFFF00000000}"/>
  </bookViews>
  <sheets>
    <sheet name="Chart Data" sheetId="3" r:id="rId1"/>
    <sheet name="Additional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B11" i="3"/>
  <c r="C10" i="3"/>
  <c r="B10" i="3"/>
  <c r="C25" i="1"/>
  <c r="B25" i="1"/>
  <c r="B21" i="1"/>
  <c r="C24" i="1" l="1"/>
  <c r="C23" i="1"/>
  <c r="C22" i="1"/>
  <c r="C21" i="1"/>
  <c r="B24" i="1"/>
  <c r="B23" i="1"/>
  <c r="B22" i="1"/>
  <c r="C27" i="1" l="1"/>
  <c r="C28" i="1" s="1"/>
  <c r="B27" i="1"/>
  <c r="B28" i="1" s="1"/>
</calcChain>
</file>

<file path=xl/sharedStrings.xml><?xml version="1.0" encoding="utf-8"?>
<sst xmlns="http://schemas.openxmlformats.org/spreadsheetml/2006/main" count="131" uniqueCount="100">
  <si>
    <t>Download Page</t>
  </si>
  <si>
    <t>Z.1 Statistical Release for Jun 07, 2018</t>
  </si>
  <si>
    <t>Descriptions:</t>
  </si>
  <si>
    <t>Unit:</t>
  </si>
  <si>
    <t>Multiplier:</t>
  </si>
  <si>
    <t>Currency:</t>
  </si>
  <si>
    <t>Unique Identifier:</t>
  </si>
  <si>
    <t>Series Name: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</si>
  <si>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</si>
  <si>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</si>
  <si>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</si>
  <si>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</si>
  <si>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</si>
  <si>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</si>
  <si>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</si>
  <si>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</si>
  <si>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</si>
  <si>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</si>
  <si>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</si>
  <si>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</si>
  <si>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</si>
  <si>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</si>
  <si>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</si>
  <si>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</si>
  <si>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</si>
  <si>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</si>
  <si>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</si>
  <si>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</si>
  <si>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</si>
  <si>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</si>
  <si>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</si>
  <si>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</si>
  <si>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</si>
  <si>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</si>
  <si>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</si>
  <si>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</si>
  <si>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</si>
  <si>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</si>
  <si>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</si>
  <si>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</si>
  <si>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</si>
  <si>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</si>
  <si>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</si>
  <si>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</si>
  <si>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</si>
  <si>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</si>
  <si>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</si>
  <si>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</si>
  <si>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</si>
  <si>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</si>
  <si>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</si>
  <si>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</si>
  <si>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Credit unions; total financial assets</t>
  </si>
  <si>
    <t>Currency</t>
  </si>
  <si>
    <t>USD</t>
  </si>
  <si>
    <t>Z1/Z1/FL474090005.Q</t>
  </si>
  <si>
    <t>FL474090005.Q</t>
  </si>
  <si>
    <t>Finance companies; total financial assets</t>
  </si>
  <si>
    <t>Z1/Z1/FL614090005.Q</t>
  </si>
  <si>
    <t>FL614090005.Q</t>
  </si>
  <si>
    <t xml:space="preserve">Security brokers and dealers; total financial assets </t>
  </si>
  <si>
    <t>Z1/Z1/FL664090005.Q</t>
  </si>
  <si>
    <t>FL664090005.Q</t>
  </si>
  <si>
    <t xml:space="preserve">Issuers of asset-backed securities; total financial assets </t>
  </si>
  <si>
    <t>Z1/Z1/FL674090005.Q</t>
  </si>
  <si>
    <t>FL674090005.Q</t>
  </si>
  <si>
    <t>Holding companies; total financial assets</t>
  </si>
  <si>
    <t>Z1/Z1/FL734090005.Q</t>
  </si>
  <si>
    <t>FL734090005.Q</t>
  </si>
  <si>
    <t>Banks in U.S.-affiliated areas; total financial assets</t>
  </si>
  <si>
    <t>Z1/Z1/FL744090005.Q</t>
  </si>
  <si>
    <t>FL744090005.Q</t>
  </si>
  <si>
    <t>Foreign banking offices in the U.S., including IBFs; total financial assets</t>
  </si>
  <si>
    <t>Z1/Z1/FL754090005.Q</t>
  </si>
  <si>
    <t>FL754090005.Q</t>
  </si>
  <si>
    <t>U.S.-chartered depository institutions, including IBFs; total financial assets</t>
  </si>
  <si>
    <t>Z1/Z1/FL764090005.Q</t>
  </si>
  <si>
    <t>FL764090005.Q</t>
  </si>
  <si>
    <t>Government-sponsored enterprises and federally related mortgage pools; U.S. government agency securities; liability</t>
  </si>
  <si>
    <t>Z1/Z1/FL423161705.Q</t>
  </si>
  <si>
    <t>FL423161705.Q</t>
  </si>
  <si>
    <t>Issuers of ABS</t>
  </si>
  <si>
    <t>Broker-Dealers</t>
  </si>
  <si>
    <t>Finance Companies</t>
  </si>
  <si>
    <t>2007 Q4</t>
  </si>
  <si>
    <t>2017 Q4</t>
  </si>
  <si>
    <t>GSEs (GSEs and GSE-backed mortgage pools)</t>
  </si>
  <si>
    <t>Depository Institutions</t>
  </si>
  <si>
    <t>*Depository Institutions includes U.S.-chartered depository institutions, foreign banking offices in the U.S., and credit unions</t>
  </si>
  <si>
    <t>Market Zones Map ($ in Trillions)</t>
  </si>
  <si>
    <t>FL413065005.Q</t>
  </si>
  <si>
    <t>Z1/Z1/FL413065005.Q</t>
  </si>
  <si>
    <t>Agency-and GSE-backed mortgage pools; total mortgages; asset</t>
  </si>
  <si>
    <t>FL404090005.Q</t>
  </si>
  <si>
    <t>Z1/Z1/FL404090005.Q</t>
  </si>
  <si>
    <t xml:space="preserve">Government-sponsored enterprises; total financial assets </t>
  </si>
  <si>
    <t>Total Financial Assets ($ Trillions)</t>
  </si>
  <si>
    <t>**Rows 12 and 13 are from an updated Z.1 dated September 20, 2018, rather than June 7, 2018. GSE's data in Market Zones map reflects this</t>
  </si>
  <si>
    <t>Percentage of financial System Facing Leverage Restrictions</t>
  </si>
  <si>
    <t>Source: Federal Reserve Board Financial Accounts of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</si>
</sst>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/>
  </cellStyleXfs>
  <cellXfs count="23">
    <xf numFmtId="0" fontId="0" fillId="0" borderId="0" xfId="0"/>
    <xf numFmtId="0" fontId="18" fillId="33" borderId="0" xfId="0" applyFont="1" applyFill="1"/>
    <xf numFmtId="0" fontId="19" fillId="33" borderId="0" xfId="0" applyFont="1" applyFill="1"/>
    <xf numFmtId="0" fontId="0" fillId="33" borderId="10" xfId="0" applyFill="1" applyBorder="1"/>
    <xf numFmtId="0" fontId="0" fillId="34" borderId="11" xfId="0" applyFill="1" applyBorder="1"/>
    <xf numFmtId="0" fontId="0" fillId="0" borderId="12" xfId="0" applyBorder="1"/>
    <xf numFmtId="164" fontId="0" fillId="0" borderId="12" xfId="0" applyNumberFormat="1" applyBorder="1"/>
    <xf numFmtId="0" fontId="0" fillId="0" borderId="0" xfId="0" applyAlignment="1">
      <alignment wrapText="1"/>
    </xf>
    <xf numFmtId="0" fontId="20" fillId="36" borderId="12" xfId="0" applyFont="1" applyFill="1" applyBorder="1" applyAlignment="1">
      <alignment horizontal="center"/>
    </xf>
    <xf numFmtId="164" fontId="0" fillId="36" borderId="12" xfId="0" applyNumberFormat="1" applyFill="1" applyBorder="1"/>
    <xf numFmtId="164" fontId="0" fillId="0" borderId="0" xfId="0" applyNumberFormat="1"/>
    <xf numFmtId="164" fontId="0" fillId="37" borderId="12" xfId="0" applyNumberFormat="1" applyFill="1" applyBorder="1"/>
    <xf numFmtId="0" fontId="22" fillId="0" borderId="0" xfId="43"/>
    <xf numFmtId="0" fontId="22" fillId="34" borderId="13" xfId="43" applyFill="1" applyBorder="1"/>
    <xf numFmtId="0" fontId="20" fillId="0" borderId="12" xfId="0" applyFont="1" applyFill="1" applyBorder="1"/>
    <xf numFmtId="164" fontId="20" fillId="0" borderId="12" xfId="0" applyNumberFormat="1" applyFont="1" applyFill="1" applyBorder="1"/>
    <xf numFmtId="0" fontId="0" fillId="0" borderId="0" xfId="0" applyFill="1"/>
    <xf numFmtId="0" fontId="23" fillId="35" borderId="0" xfId="0" applyFont="1" applyFill="1"/>
    <xf numFmtId="0" fontId="20" fillId="35" borderId="10" xfId="0" applyFont="1" applyFill="1" applyBorder="1"/>
    <xf numFmtId="0" fontId="20" fillId="35" borderId="0" xfId="0" applyFont="1" applyFill="1"/>
    <xf numFmtId="0" fontId="22" fillId="35" borderId="0" xfId="43" applyFill="1"/>
    <xf numFmtId="0" fontId="20" fillId="35" borderId="0" xfId="43" applyFont="1" applyFill="1"/>
    <xf numFmtId="9" fontId="0" fillId="0" borderId="0" xfId="42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00000000-0005-0000-0000-000025000000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deralreserve.gov/datadownload/Download.aspx?rel=Z1&amp;series=a99afad4245f4f2d198469c6d51cff4d&amp;filetype=spreadsheetml&amp;label=include&amp;layout=seriesrow&amp;from=03/01/2007&amp;to=12/3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CEC1-7159-4ECE-9037-DEA2F832B311}">
  <dimension ref="A1:C11"/>
  <sheetViews>
    <sheetView workbookViewId="0"/>
  </sheetViews>
  <sheetFormatPr defaultRowHeight="12.75" x14ac:dyDescent="0.2"/>
  <cols>
    <col min="1" max="1" width="52.5703125" bestFit="1" customWidth="1"/>
    <col min="2" max="2" width="10" bestFit="1" customWidth="1"/>
    <col min="3" max="3" width="9" bestFit="1" customWidth="1"/>
  </cols>
  <sheetData>
    <row r="1" spans="1:3" x14ac:dyDescent="0.2">
      <c r="A1" t="s">
        <v>99</v>
      </c>
    </row>
    <row r="3" spans="1:3" x14ac:dyDescent="0.2">
      <c r="A3" t="s">
        <v>89</v>
      </c>
      <c r="B3" t="s">
        <v>84</v>
      </c>
      <c r="C3" t="s">
        <v>85</v>
      </c>
    </row>
    <row r="4" spans="1:3" x14ac:dyDescent="0.2">
      <c r="A4" t="s">
        <v>87</v>
      </c>
      <c r="B4" s="10">
        <v>13.048864</v>
      </c>
      <c r="C4" s="10">
        <v>18.758759999999999</v>
      </c>
    </row>
    <row r="5" spans="1:3" x14ac:dyDescent="0.2">
      <c r="A5" t="s">
        <v>81</v>
      </c>
      <c r="B5" s="10">
        <v>4.6288729999999996</v>
      </c>
      <c r="C5" s="10">
        <v>1.1742079999999999</v>
      </c>
    </row>
    <row r="6" spans="1:3" x14ac:dyDescent="0.2">
      <c r="A6" t="s">
        <v>82</v>
      </c>
      <c r="B6" s="10">
        <v>4.6859209999999996</v>
      </c>
      <c r="C6" s="10">
        <v>3.2489159999999999</v>
      </c>
    </row>
    <row r="7" spans="1:3" x14ac:dyDescent="0.2">
      <c r="A7" t="s">
        <v>83</v>
      </c>
      <c r="B7" s="10">
        <v>2.0890459999999997</v>
      </c>
      <c r="C7" s="10">
        <v>1.501252</v>
      </c>
    </row>
    <row r="8" spans="1:3" x14ac:dyDescent="0.2">
      <c r="A8" t="s">
        <v>86</v>
      </c>
      <c r="B8" s="10">
        <v>7.6400779999999999</v>
      </c>
      <c r="C8" s="10">
        <v>8.9452689999999997</v>
      </c>
    </row>
    <row r="10" spans="1:3" x14ac:dyDescent="0.2">
      <c r="A10" t="s">
        <v>96</v>
      </c>
      <c r="B10" s="10">
        <f>SUM(B4:B8)</f>
        <v>32.092782</v>
      </c>
      <c r="C10" s="10">
        <f>SUM(C4:C8)</f>
        <v>33.628405000000001</v>
      </c>
    </row>
    <row r="11" spans="1:3" x14ac:dyDescent="0.2">
      <c r="A11" t="s">
        <v>98</v>
      </c>
      <c r="B11" s="22">
        <f>B4/B10</f>
        <v>0.40659809423813742</v>
      </c>
      <c r="C11" s="22">
        <f>(C8+C6+C4)/C10</f>
        <v>0.9204404728681006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1"/>
  <sheetViews>
    <sheetView tabSelected="1" workbookViewId="0"/>
  </sheetViews>
  <sheetFormatPr defaultColWidth="8.85546875" defaultRowHeight="12.75" x14ac:dyDescent="0.2"/>
  <cols>
    <col min="1" max="1" width="106.28515625" bestFit="1" customWidth="1"/>
    <col min="2" max="2" width="8.42578125" bestFit="1" customWidth="1"/>
    <col min="3" max="3" width="9.42578125" customWidth="1"/>
    <col min="4" max="4" width="9" bestFit="1" customWidth="1"/>
    <col min="5" max="5" width="19.5703125" bestFit="1" customWidth="1"/>
    <col min="6" max="6" width="15.28515625" customWidth="1"/>
    <col min="10" max="10" width="9.140625" style="16"/>
    <col min="50" max="50" width="9.140625" style="16"/>
  </cols>
  <sheetData>
    <row r="1" spans="1:50" x14ac:dyDescent="0.2">
      <c r="A1" t="s">
        <v>99</v>
      </c>
    </row>
    <row r="3" spans="1:50" s="1" customFormat="1" ht="18.75" x14ac:dyDescent="0.3">
      <c r="A3" s="2" t="s">
        <v>0</v>
      </c>
      <c r="F3" s="1" t="s">
        <v>1</v>
      </c>
      <c r="J3" s="17"/>
      <c r="AX3" s="17"/>
    </row>
    <row r="4" spans="1:50" ht="13.5" thickBo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18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48</v>
      </c>
      <c r="AV4" s="3" t="s">
        <v>49</v>
      </c>
      <c r="AW4" s="3" t="s">
        <v>50</v>
      </c>
      <c r="AX4" s="18" t="s">
        <v>51</v>
      </c>
    </row>
    <row r="5" spans="1:50" x14ac:dyDescent="0.2">
      <c r="A5" t="s">
        <v>52</v>
      </c>
      <c r="B5" t="s">
        <v>53</v>
      </c>
      <c r="C5">
        <v>1000000</v>
      </c>
      <c r="D5" t="s">
        <v>54</v>
      </c>
      <c r="E5" t="s">
        <v>55</v>
      </c>
      <c r="F5" s="4" t="s">
        <v>56</v>
      </c>
      <c r="G5">
        <v>724126</v>
      </c>
      <c r="H5">
        <v>735692</v>
      </c>
      <c r="I5">
        <v>746731</v>
      </c>
      <c r="J5" s="19">
        <v>745186</v>
      </c>
      <c r="K5">
        <v>758490</v>
      </c>
      <c r="L5">
        <v>775063</v>
      </c>
      <c r="M5">
        <v>775624</v>
      </c>
      <c r="N5">
        <v>778267</v>
      </c>
      <c r="O5">
        <v>794584</v>
      </c>
      <c r="P5">
        <v>805233</v>
      </c>
      <c r="Q5">
        <v>806656</v>
      </c>
      <c r="R5">
        <v>827202</v>
      </c>
      <c r="S5">
        <v>836482</v>
      </c>
      <c r="T5">
        <v>840827</v>
      </c>
      <c r="U5">
        <v>843026</v>
      </c>
      <c r="V5">
        <v>875691</v>
      </c>
      <c r="W5">
        <v>910829</v>
      </c>
      <c r="X5">
        <v>926036</v>
      </c>
      <c r="Y5">
        <v>917444</v>
      </c>
      <c r="Z5">
        <v>928502</v>
      </c>
      <c r="AA5">
        <v>974938</v>
      </c>
      <c r="AB5">
        <v>963870</v>
      </c>
      <c r="AC5">
        <v>959779</v>
      </c>
      <c r="AD5">
        <v>970767</v>
      </c>
      <c r="AE5">
        <v>996905</v>
      </c>
      <c r="AF5">
        <v>1018968</v>
      </c>
      <c r="AG5">
        <v>1010698</v>
      </c>
      <c r="AH5">
        <v>1016226</v>
      </c>
      <c r="AI5">
        <v>1058119</v>
      </c>
      <c r="AJ5">
        <v>1057946</v>
      </c>
      <c r="AK5">
        <v>1062550</v>
      </c>
      <c r="AL5">
        <v>1077594</v>
      </c>
      <c r="AM5">
        <v>1121368</v>
      </c>
      <c r="AN5">
        <v>1125465</v>
      </c>
      <c r="AO5">
        <v>1138303</v>
      </c>
      <c r="AP5">
        <v>1165553</v>
      </c>
      <c r="AQ5">
        <v>1192434</v>
      </c>
      <c r="AR5">
        <v>1208659</v>
      </c>
      <c r="AS5">
        <v>1240799</v>
      </c>
      <c r="AT5">
        <v>1259656</v>
      </c>
      <c r="AU5">
        <v>1307384</v>
      </c>
      <c r="AV5">
        <v>1315314</v>
      </c>
      <c r="AW5">
        <v>1327743</v>
      </c>
      <c r="AX5" s="19">
        <v>1342152</v>
      </c>
    </row>
    <row r="6" spans="1:50" x14ac:dyDescent="0.2">
      <c r="A6" t="s">
        <v>57</v>
      </c>
      <c r="B6" t="s">
        <v>53</v>
      </c>
      <c r="C6">
        <v>1000000</v>
      </c>
      <c r="D6" t="s">
        <v>54</v>
      </c>
      <c r="E6" t="s">
        <v>58</v>
      </c>
      <c r="F6" s="4" t="s">
        <v>59</v>
      </c>
      <c r="G6">
        <v>1939575</v>
      </c>
      <c r="H6">
        <v>1957549</v>
      </c>
      <c r="I6">
        <v>1989843</v>
      </c>
      <c r="J6" s="19">
        <v>2089046</v>
      </c>
      <c r="K6">
        <v>2127698</v>
      </c>
      <c r="L6">
        <v>2122186</v>
      </c>
      <c r="M6">
        <v>2107094</v>
      </c>
      <c r="N6">
        <v>2072666</v>
      </c>
      <c r="O6">
        <v>2039497</v>
      </c>
      <c r="P6">
        <v>2003318</v>
      </c>
      <c r="Q6">
        <v>1963524</v>
      </c>
      <c r="R6">
        <v>1849410</v>
      </c>
      <c r="S6">
        <v>1851911</v>
      </c>
      <c r="T6">
        <v>1831753</v>
      </c>
      <c r="U6">
        <v>1803196</v>
      </c>
      <c r="V6">
        <v>1794472</v>
      </c>
      <c r="W6">
        <v>1780086</v>
      </c>
      <c r="X6">
        <v>1762375</v>
      </c>
      <c r="Y6">
        <v>1789740</v>
      </c>
      <c r="Z6">
        <v>1791056</v>
      </c>
      <c r="AA6">
        <v>1782122</v>
      </c>
      <c r="AB6">
        <v>1744096</v>
      </c>
      <c r="AC6">
        <v>1745656</v>
      </c>
      <c r="AD6">
        <v>1720027</v>
      </c>
      <c r="AE6">
        <v>1709489</v>
      </c>
      <c r="AF6">
        <v>1705966</v>
      </c>
      <c r="AG6">
        <v>1720198</v>
      </c>
      <c r="AH6">
        <v>1696065</v>
      </c>
      <c r="AI6">
        <v>1694019</v>
      </c>
      <c r="AJ6">
        <v>1690897</v>
      </c>
      <c r="AK6">
        <v>1707801</v>
      </c>
      <c r="AL6">
        <v>1726586</v>
      </c>
      <c r="AM6">
        <v>1732075</v>
      </c>
      <c r="AN6">
        <v>1715412</v>
      </c>
      <c r="AO6">
        <v>1716547</v>
      </c>
      <c r="AP6">
        <v>1596980</v>
      </c>
      <c r="AQ6">
        <v>1605778</v>
      </c>
      <c r="AR6">
        <v>1578343</v>
      </c>
      <c r="AS6">
        <v>1561935</v>
      </c>
      <c r="AT6">
        <v>1527403</v>
      </c>
      <c r="AU6">
        <v>1506028</v>
      </c>
      <c r="AV6">
        <v>1493295</v>
      </c>
      <c r="AW6">
        <v>1476646</v>
      </c>
      <c r="AX6" s="19">
        <v>1501252</v>
      </c>
    </row>
    <row r="7" spans="1:50" x14ac:dyDescent="0.2">
      <c r="A7" t="s">
        <v>60</v>
      </c>
      <c r="B7" t="s">
        <v>53</v>
      </c>
      <c r="C7">
        <v>1000000</v>
      </c>
      <c r="D7" t="s">
        <v>54</v>
      </c>
      <c r="E7" t="s">
        <v>61</v>
      </c>
      <c r="F7" s="4" t="s">
        <v>62</v>
      </c>
      <c r="G7">
        <v>4608585</v>
      </c>
      <c r="H7">
        <v>4801049</v>
      </c>
      <c r="I7">
        <v>4823544</v>
      </c>
      <c r="J7" s="19">
        <v>4685921</v>
      </c>
      <c r="K7">
        <v>4932132</v>
      </c>
      <c r="L7">
        <v>4651633</v>
      </c>
      <c r="M7">
        <v>4780367</v>
      </c>
      <c r="N7">
        <v>3505563</v>
      </c>
      <c r="O7">
        <v>3278756</v>
      </c>
      <c r="P7">
        <v>3317637</v>
      </c>
      <c r="Q7">
        <v>3408956</v>
      </c>
      <c r="R7">
        <v>3269267</v>
      </c>
      <c r="S7">
        <v>3501945</v>
      </c>
      <c r="T7">
        <v>3472133</v>
      </c>
      <c r="U7">
        <v>3445510</v>
      </c>
      <c r="V7">
        <v>3503632</v>
      </c>
      <c r="W7">
        <v>3582505</v>
      </c>
      <c r="X7">
        <v>3626676</v>
      </c>
      <c r="Y7">
        <v>3621235</v>
      </c>
      <c r="Z7">
        <v>3532758</v>
      </c>
      <c r="AA7">
        <v>3613879</v>
      </c>
      <c r="AB7">
        <v>3628637</v>
      </c>
      <c r="AC7">
        <v>3657273</v>
      </c>
      <c r="AD7">
        <v>3706470</v>
      </c>
      <c r="AE7">
        <v>3607676</v>
      </c>
      <c r="AF7">
        <v>3561936</v>
      </c>
      <c r="AG7">
        <v>3473524</v>
      </c>
      <c r="AH7">
        <v>3408371</v>
      </c>
      <c r="AI7">
        <v>3428317</v>
      </c>
      <c r="AJ7">
        <v>3383077</v>
      </c>
      <c r="AK7">
        <v>3335655</v>
      </c>
      <c r="AL7">
        <v>3254706</v>
      </c>
      <c r="AM7">
        <v>3236539</v>
      </c>
      <c r="AN7">
        <v>3194646</v>
      </c>
      <c r="AO7">
        <v>3200623</v>
      </c>
      <c r="AP7">
        <v>3044039</v>
      </c>
      <c r="AQ7">
        <v>3050734</v>
      </c>
      <c r="AR7">
        <v>3116488</v>
      </c>
      <c r="AS7">
        <v>3151290</v>
      </c>
      <c r="AT7">
        <v>3022475</v>
      </c>
      <c r="AU7">
        <v>3078702</v>
      </c>
      <c r="AV7">
        <v>3214795</v>
      </c>
      <c r="AW7">
        <v>3112683</v>
      </c>
      <c r="AX7" s="19">
        <v>3248916</v>
      </c>
    </row>
    <row r="8" spans="1:50" x14ac:dyDescent="0.2">
      <c r="A8" t="s">
        <v>63</v>
      </c>
      <c r="B8" t="s">
        <v>53</v>
      </c>
      <c r="C8">
        <v>1000000</v>
      </c>
      <c r="D8" t="s">
        <v>54</v>
      </c>
      <c r="E8" t="s">
        <v>64</v>
      </c>
      <c r="F8" s="4" t="s">
        <v>65</v>
      </c>
      <c r="G8">
        <v>4429660</v>
      </c>
      <c r="H8">
        <v>4590275</v>
      </c>
      <c r="I8">
        <v>4655116</v>
      </c>
      <c r="J8" s="19">
        <v>4628873</v>
      </c>
      <c r="K8">
        <v>4578295</v>
      </c>
      <c r="L8">
        <v>4486854</v>
      </c>
      <c r="M8">
        <v>4371222</v>
      </c>
      <c r="N8">
        <v>4224216</v>
      </c>
      <c r="O8">
        <v>4027661</v>
      </c>
      <c r="P8">
        <v>3833482</v>
      </c>
      <c r="Q8">
        <v>3632526</v>
      </c>
      <c r="R8">
        <v>3392110</v>
      </c>
      <c r="S8">
        <v>2714362</v>
      </c>
      <c r="T8">
        <v>2578501</v>
      </c>
      <c r="U8">
        <v>2470678</v>
      </c>
      <c r="V8">
        <v>2345495</v>
      </c>
      <c r="W8">
        <v>2259954</v>
      </c>
      <c r="X8">
        <v>2198059</v>
      </c>
      <c r="Y8">
        <v>2121271</v>
      </c>
      <c r="Z8">
        <v>2070664</v>
      </c>
      <c r="AA8">
        <v>2011323</v>
      </c>
      <c r="AB8">
        <v>1944550</v>
      </c>
      <c r="AC8">
        <v>1883743</v>
      </c>
      <c r="AD8">
        <v>1843061</v>
      </c>
      <c r="AE8">
        <v>1798651</v>
      </c>
      <c r="AF8">
        <v>1598330</v>
      </c>
      <c r="AG8">
        <v>1546678</v>
      </c>
      <c r="AH8">
        <v>1510498</v>
      </c>
      <c r="AI8">
        <v>1460844</v>
      </c>
      <c r="AJ8">
        <v>1440233</v>
      </c>
      <c r="AK8">
        <v>1437416</v>
      </c>
      <c r="AL8">
        <v>1424076</v>
      </c>
      <c r="AM8">
        <v>1424322</v>
      </c>
      <c r="AN8">
        <v>1413853</v>
      </c>
      <c r="AO8">
        <v>1368290</v>
      </c>
      <c r="AP8">
        <v>1346578</v>
      </c>
      <c r="AQ8">
        <v>1319884</v>
      </c>
      <c r="AR8">
        <v>1280677</v>
      </c>
      <c r="AS8">
        <v>1253912</v>
      </c>
      <c r="AT8">
        <v>1229112</v>
      </c>
      <c r="AU8">
        <v>1201422</v>
      </c>
      <c r="AV8">
        <v>1199204</v>
      </c>
      <c r="AW8">
        <v>1181123</v>
      </c>
      <c r="AX8" s="19">
        <v>1174208</v>
      </c>
    </row>
    <row r="9" spans="1:50" x14ac:dyDescent="0.2">
      <c r="A9" t="s">
        <v>66</v>
      </c>
      <c r="B9" t="s">
        <v>53</v>
      </c>
      <c r="C9">
        <v>1000000</v>
      </c>
      <c r="D9" t="s">
        <v>54</v>
      </c>
      <c r="E9" t="s">
        <v>67</v>
      </c>
      <c r="F9" s="4" t="s">
        <v>68</v>
      </c>
      <c r="G9">
        <v>1969018</v>
      </c>
      <c r="H9">
        <v>2028901</v>
      </c>
      <c r="I9">
        <v>2116724</v>
      </c>
      <c r="J9" s="19">
        <v>2161054</v>
      </c>
      <c r="K9">
        <v>2228926</v>
      </c>
      <c r="L9">
        <v>2391844</v>
      </c>
      <c r="M9">
        <v>2294840</v>
      </c>
      <c r="N9">
        <v>2481934</v>
      </c>
      <c r="O9">
        <v>3302807</v>
      </c>
      <c r="P9">
        <v>3323102</v>
      </c>
      <c r="Q9">
        <v>3378179</v>
      </c>
      <c r="R9">
        <v>3365851</v>
      </c>
      <c r="S9">
        <v>3350704</v>
      </c>
      <c r="T9">
        <v>3344721</v>
      </c>
      <c r="U9">
        <v>3451330</v>
      </c>
      <c r="V9">
        <v>3354835</v>
      </c>
      <c r="W9">
        <v>3420872</v>
      </c>
      <c r="X9">
        <v>3479308</v>
      </c>
      <c r="Y9">
        <v>3505804</v>
      </c>
      <c r="Z9">
        <v>3423569</v>
      </c>
      <c r="AA9">
        <v>4143296</v>
      </c>
      <c r="AB9">
        <v>4055269</v>
      </c>
      <c r="AC9">
        <v>4258288</v>
      </c>
      <c r="AD9">
        <v>4330144</v>
      </c>
      <c r="AE9">
        <v>4426220</v>
      </c>
      <c r="AF9">
        <v>4380896</v>
      </c>
      <c r="AG9">
        <v>4411602</v>
      </c>
      <c r="AH9">
        <v>4299632</v>
      </c>
      <c r="AI9">
        <v>4339343</v>
      </c>
      <c r="AJ9">
        <v>4409226</v>
      </c>
      <c r="AK9">
        <v>4382951</v>
      </c>
      <c r="AL9">
        <v>4390825</v>
      </c>
      <c r="AM9">
        <v>4360269</v>
      </c>
      <c r="AN9">
        <v>4398183</v>
      </c>
      <c r="AO9">
        <v>4349435</v>
      </c>
      <c r="AP9">
        <v>3955923</v>
      </c>
      <c r="AQ9">
        <v>4016116</v>
      </c>
      <c r="AR9">
        <v>4031894</v>
      </c>
      <c r="AS9">
        <v>4324928</v>
      </c>
      <c r="AT9">
        <v>4330348</v>
      </c>
      <c r="AU9">
        <v>4404885</v>
      </c>
      <c r="AV9">
        <v>4605829</v>
      </c>
      <c r="AW9">
        <v>4659516</v>
      </c>
      <c r="AX9" s="19">
        <v>4657387</v>
      </c>
    </row>
    <row r="10" spans="1:50" x14ac:dyDescent="0.2">
      <c r="A10" t="s">
        <v>69</v>
      </c>
      <c r="B10" t="s">
        <v>53</v>
      </c>
      <c r="C10">
        <v>1000000</v>
      </c>
      <c r="D10" t="s">
        <v>54</v>
      </c>
      <c r="E10" t="s">
        <v>70</v>
      </c>
      <c r="F10" s="4" t="s">
        <v>71</v>
      </c>
      <c r="G10">
        <v>104177</v>
      </c>
      <c r="H10">
        <v>106215</v>
      </c>
      <c r="I10">
        <v>105975</v>
      </c>
      <c r="J10" s="19">
        <v>105034</v>
      </c>
      <c r="K10">
        <v>105644</v>
      </c>
      <c r="L10">
        <v>108183</v>
      </c>
      <c r="M10">
        <v>107124</v>
      </c>
      <c r="N10">
        <v>103850</v>
      </c>
      <c r="O10">
        <v>101803</v>
      </c>
      <c r="P10">
        <v>100420</v>
      </c>
      <c r="Q10">
        <v>100277</v>
      </c>
      <c r="R10">
        <v>97073</v>
      </c>
      <c r="S10">
        <v>93116</v>
      </c>
      <c r="T10">
        <v>88393</v>
      </c>
      <c r="U10">
        <v>84746</v>
      </c>
      <c r="V10">
        <v>81733</v>
      </c>
      <c r="W10">
        <v>80868</v>
      </c>
      <c r="X10">
        <v>79751</v>
      </c>
      <c r="Y10">
        <v>83408</v>
      </c>
      <c r="Z10">
        <v>78042</v>
      </c>
      <c r="AA10">
        <v>78235</v>
      </c>
      <c r="AB10">
        <v>81167</v>
      </c>
      <c r="AC10">
        <v>78624</v>
      </c>
      <c r="AD10">
        <v>79078</v>
      </c>
      <c r="AE10">
        <v>79328</v>
      </c>
      <c r="AF10">
        <v>85264</v>
      </c>
      <c r="AG10">
        <v>86947</v>
      </c>
      <c r="AH10">
        <v>87752</v>
      </c>
      <c r="AI10">
        <v>85439</v>
      </c>
      <c r="AJ10">
        <v>88339</v>
      </c>
      <c r="AK10">
        <v>84903</v>
      </c>
      <c r="AL10">
        <v>95930</v>
      </c>
      <c r="AM10">
        <v>90190</v>
      </c>
      <c r="AN10">
        <v>95832</v>
      </c>
      <c r="AO10">
        <v>93602</v>
      </c>
      <c r="AP10">
        <v>92308</v>
      </c>
      <c r="AQ10">
        <v>97828</v>
      </c>
      <c r="AR10">
        <v>94789</v>
      </c>
      <c r="AS10">
        <v>94567</v>
      </c>
      <c r="AT10">
        <v>99159</v>
      </c>
      <c r="AU10">
        <v>99636</v>
      </c>
      <c r="AV10">
        <v>100400</v>
      </c>
      <c r="AW10">
        <v>92486</v>
      </c>
      <c r="AX10" s="19">
        <v>95744</v>
      </c>
    </row>
    <row r="11" spans="1:50" x14ac:dyDescent="0.2">
      <c r="A11" t="s">
        <v>72</v>
      </c>
      <c r="B11" t="s">
        <v>53</v>
      </c>
      <c r="C11">
        <v>1000000</v>
      </c>
      <c r="D11" t="s">
        <v>54</v>
      </c>
      <c r="E11" t="s">
        <v>73</v>
      </c>
      <c r="F11" s="4" t="s">
        <v>74</v>
      </c>
      <c r="G11">
        <v>1121454</v>
      </c>
      <c r="H11">
        <v>1182237</v>
      </c>
      <c r="I11">
        <v>1264144</v>
      </c>
      <c r="J11" s="19">
        <v>1296670</v>
      </c>
      <c r="K11">
        <v>1304079</v>
      </c>
      <c r="L11">
        <v>1214660</v>
      </c>
      <c r="M11">
        <v>1260693</v>
      </c>
      <c r="N11">
        <v>1447286</v>
      </c>
      <c r="O11">
        <v>1370351</v>
      </c>
      <c r="P11">
        <v>1196685</v>
      </c>
      <c r="Q11">
        <v>1216325</v>
      </c>
      <c r="R11">
        <v>1196978</v>
      </c>
      <c r="S11">
        <v>1237658</v>
      </c>
      <c r="T11">
        <v>1206393</v>
      </c>
      <c r="U11">
        <v>1363188</v>
      </c>
      <c r="V11">
        <v>1239668</v>
      </c>
      <c r="W11">
        <v>1553189</v>
      </c>
      <c r="X11">
        <v>1609960</v>
      </c>
      <c r="Y11">
        <v>1769599</v>
      </c>
      <c r="Z11">
        <v>1698036</v>
      </c>
      <c r="AA11">
        <v>1693244</v>
      </c>
      <c r="AB11">
        <v>1707770</v>
      </c>
      <c r="AC11">
        <v>1727858</v>
      </c>
      <c r="AD11">
        <v>1686532</v>
      </c>
      <c r="AE11">
        <v>1783693</v>
      </c>
      <c r="AF11">
        <v>1990149</v>
      </c>
      <c r="AG11">
        <v>2024523</v>
      </c>
      <c r="AH11">
        <v>1990679</v>
      </c>
      <c r="AI11">
        <v>2170316</v>
      </c>
      <c r="AJ11">
        <v>2204055</v>
      </c>
      <c r="AK11">
        <v>2209899</v>
      </c>
      <c r="AL11">
        <v>2036063</v>
      </c>
      <c r="AM11">
        <v>2024043</v>
      </c>
      <c r="AN11">
        <v>2046545</v>
      </c>
      <c r="AO11">
        <v>2040119</v>
      </c>
      <c r="AP11">
        <v>1903020</v>
      </c>
      <c r="AQ11">
        <v>1992522</v>
      </c>
      <c r="AR11">
        <v>2058092</v>
      </c>
      <c r="AS11">
        <v>1882255</v>
      </c>
      <c r="AT11">
        <v>1801463</v>
      </c>
      <c r="AU11">
        <v>1952240</v>
      </c>
      <c r="AV11">
        <v>1958836</v>
      </c>
      <c r="AW11">
        <v>2058819</v>
      </c>
      <c r="AX11" s="19">
        <v>2083636</v>
      </c>
    </row>
    <row r="12" spans="1:50" x14ac:dyDescent="0.2">
      <c r="A12" t="s">
        <v>75</v>
      </c>
      <c r="B12" t="s">
        <v>53</v>
      </c>
      <c r="C12">
        <v>1000000</v>
      </c>
      <c r="D12" t="s">
        <v>54</v>
      </c>
      <c r="E12" t="s">
        <v>76</v>
      </c>
      <c r="F12" s="4" t="s">
        <v>77</v>
      </c>
      <c r="G12">
        <v>10173257</v>
      </c>
      <c r="H12">
        <v>10328673</v>
      </c>
      <c r="I12">
        <v>10743707</v>
      </c>
      <c r="J12" s="19">
        <v>11007008</v>
      </c>
      <c r="K12">
        <v>11220122</v>
      </c>
      <c r="L12">
        <v>11241914</v>
      </c>
      <c r="M12">
        <v>11650129</v>
      </c>
      <c r="N12">
        <v>12060772</v>
      </c>
      <c r="O12">
        <v>11830349</v>
      </c>
      <c r="P12">
        <v>11608979</v>
      </c>
      <c r="Q12">
        <v>11475337</v>
      </c>
      <c r="R12">
        <v>11398245</v>
      </c>
      <c r="S12">
        <v>11629170</v>
      </c>
      <c r="T12">
        <v>11478742</v>
      </c>
      <c r="U12">
        <v>11453230</v>
      </c>
      <c r="V12">
        <v>11442788</v>
      </c>
      <c r="W12">
        <v>11415523</v>
      </c>
      <c r="X12">
        <v>11531427</v>
      </c>
      <c r="Y12">
        <v>11645028</v>
      </c>
      <c r="Z12">
        <v>11778156</v>
      </c>
      <c r="AA12">
        <v>11731636</v>
      </c>
      <c r="AB12">
        <v>11843742</v>
      </c>
      <c r="AC12">
        <v>11918779</v>
      </c>
      <c r="AD12">
        <v>12160784</v>
      </c>
      <c r="AE12">
        <v>12234253</v>
      </c>
      <c r="AF12">
        <v>12301399</v>
      </c>
      <c r="AG12">
        <v>12490343</v>
      </c>
      <c r="AH12">
        <v>12689686</v>
      </c>
      <c r="AI12">
        <v>12807527</v>
      </c>
      <c r="AJ12">
        <v>13053111</v>
      </c>
      <c r="AK12">
        <v>13256285</v>
      </c>
      <c r="AL12">
        <v>13566261</v>
      </c>
      <c r="AM12">
        <v>13793249</v>
      </c>
      <c r="AN12">
        <v>13787237</v>
      </c>
      <c r="AO12">
        <v>13875144</v>
      </c>
      <c r="AP12">
        <v>14110285</v>
      </c>
      <c r="AQ12">
        <v>14325937</v>
      </c>
      <c r="AR12">
        <v>14513267</v>
      </c>
      <c r="AS12">
        <v>14755354</v>
      </c>
      <c r="AT12">
        <v>14839687</v>
      </c>
      <c r="AU12">
        <v>15030882</v>
      </c>
      <c r="AV12">
        <v>15072115</v>
      </c>
      <c r="AW12">
        <v>15171576</v>
      </c>
      <c r="AX12" s="19">
        <v>15332972</v>
      </c>
    </row>
    <row r="13" spans="1:50" x14ac:dyDescent="0.2">
      <c r="A13" t="s">
        <v>78</v>
      </c>
      <c r="B13" t="s">
        <v>53</v>
      </c>
      <c r="C13">
        <v>1000000</v>
      </c>
      <c r="D13" t="s">
        <v>54</v>
      </c>
      <c r="E13" t="s">
        <v>79</v>
      </c>
      <c r="F13" s="4" t="s">
        <v>80</v>
      </c>
      <c r="G13">
        <v>6600939</v>
      </c>
      <c r="H13">
        <v>6762658</v>
      </c>
      <c r="I13">
        <v>7076602</v>
      </c>
      <c r="J13" s="19">
        <v>7374610</v>
      </c>
      <c r="K13">
        <v>7540355</v>
      </c>
      <c r="L13">
        <v>7862319</v>
      </c>
      <c r="M13">
        <v>8045333</v>
      </c>
      <c r="N13">
        <v>8143351</v>
      </c>
      <c r="O13">
        <v>8160278</v>
      </c>
      <c r="P13">
        <v>8118825</v>
      </c>
      <c r="Q13">
        <v>8098057</v>
      </c>
      <c r="R13">
        <v>8083298</v>
      </c>
      <c r="S13">
        <v>7691586</v>
      </c>
      <c r="T13">
        <v>7672943</v>
      </c>
      <c r="U13">
        <v>7607082</v>
      </c>
      <c r="V13">
        <v>7581337</v>
      </c>
      <c r="W13">
        <v>7631585</v>
      </c>
      <c r="X13">
        <v>7560556</v>
      </c>
      <c r="Y13">
        <v>7567240</v>
      </c>
      <c r="Z13">
        <v>7559208</v>
      </c>
      <c r="AA13">
        <v>7515406</v>
      </c>
      <c r="AB13">
        <v>7523678</v>
      </c>
      <c r="AC13">
        <v>7525897</v>
      </c>
      <c r="AD13">
        <v>7535416</v>
      </c>
      <c r="AE13">
        <v>7571534</v>
      </c>
      <c r="AF13">
        <v>7640080</v>
      </c>
      <c r="AG13">
        <v>7692692</v>
      </c>
      <c r="AH13">
        <v>7773738</v>
      </c>
      <c r="AI13">
        <v>7701107</v>
      </c>
      <c r="AJ13">
        <v>7754489</v>
      </c>
      <c r="AK13">
        <v>7813703</v>
      </c>
      <c r="AL13">
        <v>7924009</v>
      </c>
      <c r="AM13">
        <v>7880805</v>
      </c>
      <c r="AN13">
        <v>7935226</v>
      </c>
      <c r="AO13">
        <v>8022975</v>
      </c>
      <c r="AP13">
        <v>8144448</v>
      </c>
      <c r="AQ13">
        <v>8153951</v>
      </c>
      <c r="AR13">
        <v>8299487</v>
      </c>
      <c r="AS13">
        <v>8390329</v>
      </c>
      <c r="AT13">
        <v>8496125</v>
      </c>
      <c r="AU13">
        <v>8547328</v>
      </c>
      <c r="AV13">
        <v>8642591</v>
      </c>
      <c r="AW13">
        <v>8734496</v>
      </c>
      <c r="AX13" s="19">
        <v>8842822</v>
      </c>
    </row>
    <row r="14" spans="1:50" x14ac:dyDescent="0.2">
      <c r="A14" s="20" t="s">
        <v>95</v>
      </c>
      <c r="B14" s="12" t="s">
        <v>53</v>
      </c>
      <c r="C14" s="12">
        <v>1000000</v>
      </c>
      <c r="D14" s="12" t="s">
        <v>54</v>
      </c>
      <c r="E14" s="12" t="s">
        <v>94</v>
      </c>
      <c r="F14" s="13" t="s">
        <v>93</v>
      </c>
      <c r="G14" s="12">
        <v>2890109</v>
      </c>
      <c r="H14" s="12">
        <v>2941350</v>
      </c>
      <c r="I14" s="12">
        <v>3085622</v>
      </c>
      <c r="J14" s="21">
        <v>3175660</v>
      </c>
      <c r="K14" s="12">
        <v>3228905</v>
      </c>
      <c r="L14" s="12">
        <v>3399786</v>
      </c>
      <c r="M14" s="12">
        <v>3420707</v>
      </c>
      <c r="N14" s="12">
        <v>3409209</v>
      </c>
      <c r="O14" s="12">
        <v>3397737</v>
      </c>
      <c r="P14" s="12">
        <v>3287279</v>
      </c>
      <c r="Q14" s="12">
        <v>3152704</v>
      </c>
      <c r="R14" s="12">
        <v>3048451</v>
      </c>
      <c r="S14" s="12">
        <v>7004921</v>
      </c>
      <c r="T14" s="12">
        <v>6902122</v>
      </c>
      <c r="U14" s="12">
        <v>6766015</v>
      </c>
      <c r="V14" s="12">
        <v>6722353</v>
      </c>
      <c r="W14" s="12">
        <v>6688295</v>
      </c>
      <c r="X14" s="12">
        <v>6563241</v>
      </c>
      <c r="Y14" s="12">
        <v>6521334</v>
      </c>
      <c r="Z14" s="12">
        <v>6480212</v>
      </c>
      <c r="AA14" s="12">
        <v>6406520</v>
      </c>
      <c r="AB14" s="12">
        <v>6351503</v>
      </c>
      <c r="AC14" s="12">
        <v>6304547</v>
      </c>
      <c r="AD14" s="12">
        <v>6275109</v>
      </c>
      <c r="AE14" s="12">
        <v>6328710</v>
      </c>
      <c r="AF14" s="12">
        <v>6308315</v>
      </c>
      <c r="AG14" s="12">
        <v>6339648</v>
      </c>
      <c r="AH14" s="12">
        <v>6361277</v>
      </c>
      <c r="AI14" s="12">
        <v>6256896</v>
      </c>
      <c r="AJ14" s="12">
        <v>6284683</v>
      </c>
      <c r="AK14" s="12">
        <v>6321385</v>
      </c>
      <c r="AL14" s="12">
        <v>6399933</v>
      </c>
      <c r="AM14" s="12">
        <v>6353503</v>
      </c>
      <c r="AN14" s="12">
        <v>6380835</v>
      </c>
      <c r="AO14" s="12">
        <v>6407259</v>
      </c>
      <c r="AP14" s="12">
        <v>6487670</v>
      </c>
      <c r="AQ14" s="12">
        <v>6456939</v>
      </c>
      <c r="AR14" s="12">
        <v>6567992</v>
      </c>
      <c r="AS14" s="12">
        <v>6611113</v>
      </c>
      <c r="AT14" s="12">
        <v>6685380</v>
      </c>
      <c r="AU14" s="12">
        <v>6681126</v>
      </c>
      <c r="AV14" s="12">
        <v>6728224</v>
      </c>
      <c r="AW14" s="12">
        <v>6772815</v>
      </c>
      <c r="AX14" s="21">
        <v>6818713</v>
      </c>
    </row>
    <row r="15" spans="1:50" x14ac:dyDescent="0.2">
      <c r="A15" s="20" t="s">
        <v>92</v>
      </c>
      <c r="B15" s="12" t="s">
        <v>53</v>
      </c>
      <c r="C15" s="12">
        <v>1000000</v>
      </c>
      <c r="D15" s="12" t="s">
        <v>54</v>
      </c>
      <c r="E15" s="12" t="s">
        <v>91</v>
      </c>
      <c r="F15" s="13" t="s">
        <v>90</v>
      </c>
      <c r="G15" s="12">
        <v>3956458</v>
      </c>
      <c r="H15" s="12">
        <v>4077824</v>
      </c>
      <c r="I15" s="12">
        <v>4252616</v>
      </c>
      <c r="J15" s="21">
        <v>4464418</v>
      </c>
      <c r="K15" s="12">
        <v>4602238</v>
      </c>
      <c r="L15" s="12">
        <v>4760244</v>
      </c>
      <c r="M15" s="12">
        <v>4892653</v>
      </c>
      <c r="N15" s="12">
        <v>4961428</v>
      </c>
      <c r="O15" s="12">
        <v>5041969</v>
      </c>
      <c r="P15" s="12">
        <v>5170747</v>
      </c>
      <c r="Q15" s="12">
        <v>5297548</v>
      </c>
      <c r="R15" s="12">
        <v>5376709</v>
      </c>
      <c r="S15" s="12">
        <v>987799</v>
      </c>
      <c r="T15" s="12">
        <v>1054075</v>
      </c>
      <c r="U15" s="12">
        <v>1103513</v>
      </c>
      <c r="V15" s="12">
        <v>1146814</v>
      </c>
      <c r="W15" s="12">
        <v>1194287</v>
      </c>
      <c r="X15" s="12">
        <v>1243237</v>
      </c>
      <c r="Y15" s="12">
        <v>1284499</v>
      </c>
      <c r="Z15" s="12">
        <v>1311884</v>
      </c>
      <c r="AA15" s="12">
        <v>1336809</v>
      </c>
      <c r="AB15" s="12">
        <v>1383839</v>
      </c>
      <c r="AC15" s="12">
        <v>1414356</v>
      </c>
      <c r="AD15" s="12">
        <v>1442727</v>
      </c>
      <c r="AE15" s="12">
        <v>1468060</v>
      </c>
      <c r="AF15" s="12">
        <v>1502437</v>
      </c>
      <c r="AG15" s="12">
        <v>1544992</v>
      </c>
      <c r="AH15" s="12">
        <v>1573512</v>
      </c>
      <c r="AI15" s="12">
        <v>1589754</v>
      </c>
      <c r="AJ15" s="12">
        <v>1603922</v>
      </c>
      <c r="AK15" s="12">
        <v>1627514</v>
      </c>
      <c r="AL15" s="12">
        <v>1648504</v>
      </c>
      <c r="AM15" s="12">
        <v>1646186</v>
      </c>
      <c r="AN15" s="12">
        <v>1677244</v>
      </c>
      <c r="AO15" s="12">
        <v>1729458</v>
      </c>
      <c r="AP15" s="12">
        <v>1775452</v>
      </c>
      <c r="AQ15" s="12">
        <v>1803851</v>
      </c>
      <c r="AR15" s="12">
        <v>1843974</v>
      </c>
      <c r="AS15" s="12">
        <v>1885329</v>
      </c>
      <c r="AT15" s="12">
        <v>1932958</v>
      </c>
      <c r="AU15" s="12">
        <v>1977111</v>
      </c>
      <c r="AV15" s="12">
        <v>2022780</v>
      </c>
      <c r="AW15" s="12">
        <v>2076398</v>
      </c>
      <c r="AX15" s="21">
        <v>2126556</v>
      </c>
    </row>
    <row r="20" spans="1:3" x14ac:dyDescent="0.2">
      <c r="A20" s="8" t="s">
        <v>89</v>
      </c>
      <c r="B20" s="9" t="s">
        <v>84</v>
      </c>
      <c r="C20" s="9" t="s">
        <v>85</v>
      </c>
    </row>
    <row r="21" spans="1:3" x14ac:dyDescent="0.2">
      <c r="A21" s="5" t="s">
        <v>87</v>
      </c>
      <c r="B21" s="11">
        <f>(J5+J11+J12)*0.000001</f>
        <v>13.048864</v>
      </c>
      <c r="C21" s="11">
        <f>(AX5+AX11+AX12)*0.000001</f>
        <v>18.758759999999999</v>
      </c>
    </row>
    <row r="22" spans="1:3" x14ac:dyDescent="0.2">
      <c r="A22" s="5" t="s">
        <v>81</v>
      </c>
      <c r="B22" s="6">
        <f>J8*0.000001</f>
        <v>4.6288729999999996</v>
      </c>
      <c r="C22" s="6">
        <f>AX8*0.000001</f>
        <v>1.1742079999999999</v>
      </c>
    </row>
    <row r="23" spans="1:3" x14ac:dyDescent="0.2">
      <c r="A23" s="5" t="s">
        <v>82</v>
      </c>
      <c r="B23" s="6">
        <f>J7*0.000001</f>
        <v>4.6859209999999996</v>
      </c>
      <c r="C23" s="11">
        <f>AX7*0.000001</f>
        <v>3.2489159999999999</v>
      </c>
    </row>
    <row r="24" spans="1:3" x14ac:dyDescent="0.2">
      <c r="A24" s="5" t="s">
        <v>83</v>
      </c>
      <c r="B24" s="6">
        <f>J6*0.000001</f>
        <v>2.0890459999999997</v>
      </c>
      <c r="C24" s="6">
        <f>AX6*0.000001</f>
        <v>1.501252</v>
      </c>
    </row>
    <row r="25" spans="1:3" x14ac:dyDescent="0.2">
      <c r="A25" s="14" t="s">
        <v>86</v>
      </c>
      <c r="B25" s="15">
        <f>(J14+J15)*0.000001</f>
        <v>7.6400779999999999</v>
      </c>
      <c r="C25" s="15">
        <f>(AX14+AX15)*0.000001</f>
        <v>8.9452689999999997</v>
      </c>
    </row>
    <row r="27" spans="1:3" x14ac:dyDescent="0.2">
      <c r="A27" t="s">
        <v>96</v>
      </c>
      <c r="B27" s="10">
        <f>SUM(B21:B25)</f>
        <v>32.092782</v>
      </c>
      <c r="C27" s="10">
        <f>SUM(C21:C25)</f>
        <v>33.628405000000001</v>
      </c>
    </row>
    <row r="28" spans="1:3" x14ac:dyDescent="0.2">
      <c r="A28" t="s">
        <v>98</v>
      </c>
      <c r="B28">
        <f>B21/B27</f>
        <v>0.40659809423813742</v>
      </c>
      <c r="C28">
        <f>(C25+C23+C21)/C27</f>
        <v>0.9204404728681006</v>
      </c>
    </row>
    <row r="30" spans="1:3" x14ac:dyDescent="0.2">
      <c r="A30" t="s">
        <v>88</v>
      </c>
    </row>
    <row r="31" spans="1:3" ht="25.5" x14ac:dyDescent="0.2">
      <c r="A31" s="7" t="s">
        <v>97</v>
      </c>
    </row>
  </sheetData>
  <hyperlinks>
    <hyperlink ref="A3" r:id="rId1" display="http://www.federalreserve.gov/datadownload/Download.aspx?rel=Z1&amp;series=a99afad4245f4f2d198469c6d51cff4d&amp;filetype=spreadsheetml&amp;label=include&amp;layout=seriesrow&amp;from=03/01/2007&amp;to=12/31/2017" xr:uid="{00000000-0004-0000-0000-000000000000}"/>
  </hyperlinks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Yale SOM Classroom</dc:creator>
  <cp:lastModifiedBy>Lawson, Aidan</cp:lastModifiedBy>
  <dcterms:created xsi:type="dcterms:W3CDTF">2018-08-04T20:55:46Z</dcterms:created>
  <dcterms:modified xsi:type="dcterms:W3CDTF">2020-01-29T19:23:46Z</dcterms:modified>
</cp:coreProperties>
</file>