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wl28\Documents\YPFS Data Repository for Deborah\Clean Sourced\Chartbook Sourced\"/>
    </mc:Choice>
  </mc:AlternateContent>
  <xr:revisionPtr revIDLastSave="0" documentId="13_ncr:1_{D7D154FA-296B-4939-B7C5-4866D7325F26}" xr6:coauthVersionLast="45" xr6:coauthVersionMax="45" xr10:uidLastSave="{00000000-0000-0000-0000-000000000000}"/>
  <bookViews>
    <workbookView xWindow="30360" yWindow="1560" windowWidth="21600" windowHeight="11385" tabRatio="752" activeTab="1" xr2:uid="{00000000-000D-0000-FFFF-FFFF00000000}"/>
  </bookViews>
  <sheets>
    <sheet name="Chart Data" sheetId="10" r:id="rId1"/>
    <sheet name="Additional Data" sheetId="12" r:id="rId2"/>
  </sheet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5" i="12" l="1"/>
  <c r="M15" i="12"/>
  <c r="L15" i="12"/>
  <c r="K15" i="12"/>
  <c r="H15" i="12"/>
  <c r="G15" i="12"/>
  <c r="F15" i="12"/>
  <c r="D15" i="12"/>
  <c r="C15" i="12"/>
  <c r="B15" i="12"/>
  <c r="O14" i="12"/>
  <c r="Q14" i="12" s="1"/>
  <c r="J14" i="12"/>
  <c r="I14" i="12"/>
  <c r="E14" i="12"/>
  <c r="O13" i="12"/>
  <c r="I13" i="12"/>
  <c r="J13" i="12" s="1"/>
  <c r="E13" i="12"/>
  <c r="E12" i="12"/>
  <c r="J12" i="12" s="1"/>
  <c r="Q12" i="12" s="1"/>
  <c r="O11" i="12"/>
  <c r="I11" i="12"/>
  <c r="J11" i="12" s="1"/>
  <c r="E11" i="12"/>
  <c r="O10" i="12"/>
  <c r="E10" i="12"/>
  <c r="J10" i="12" s="1"/>
  <c r="Q10" i="12" s="1"/>
  <c r="O9" i="12"/>
  <c r="I9" i="12"/>
  <c r="J9" i="12" s="1"/>
  <c r="Q9" i="12" s="1"/>
  <c r="E9" i="12"/>
  <c r="O8" i="12"/>
  <c r="I8" i="12"/>
  <c r="J8" i="12" s="1"/>
  <c r="E8" i="12"/>
  <c r="O7" i="12"/>
  <c r="Q7" i="12" s="1"/>
  <c r="J7" i="12"/>
  <c r="I7" i="12"/>
  <c r="E7" i="12"/>
  <c r="O6" i="12"/>
  <c r="Q6" i="12" s="1"/>
  <c r="I6" i="12"/>
  <c r="J6" i="12" s="1"/>
  <c r="E6" i="12"/>
  <c r="E15" i="12" s="1"/>
  <c r="Q8" i="12" l="1"/>
  <c r="Q15" i="12" s="1"/>
  <c r="Q11" i="12"/>
  <c r="Q13" i="12"/>
  <c r="O15" i="12"/>
  <c r="I15" i="12"/>
  <c r="J15" i="12" s="1"/>
  <c r="E11" i="10" l="1"/>
  <c r="E13" i="10" l="1"/>
  <c r="E12" i="10"/>
  <c r="E10" i="10"/>
  <c r="E9" i="10"/>
  <c r="E8" i="10"/>
  <c r="E14" i="10" s="1"/>
  <c r="E7" i="10"/>
  <c r="E6" i="10"/>
  <c r="E5" i="10"/>
</calcChain>
</file>

<file path=xl/sharedStrings.xml><?xml version="1.0" encoding="utf-8"?>
<sst xmlns="http://schemas.openxmlformats.org/spreadsheetml/2006/main" count="60" uniqueCount="34">
  <si>
    <t>State Street</t>
  </si>
  <si>
    <t>Bank of New York</t>
  </si>
  <si>
    <t>Goldman Sachs</t>
  </si>
  <si>
    <t>Morgan Stanley</t>
  </si>
  <si>
    <t>Citigroup</t>
  </si>
  <si>
    <t>Wells Fargo</t>
  </si>
  <si>
    <t>Bank of America</t>
  </si>
  <si>
    <t>JPMorgan</t>
  </si>
  <si>
    <t>2009 SCAP Banks</t>
  </si>
  <si>
    <t>Grand Total</t>
  </si>
  <si>
    <t>$ –</t>
  </si>
  <si>
    <t>TARP Preferred</t>
  </si>
  <si>
    <t>Redeemed TARP</t>
  </si>
  <si>
    <t>Net Total Raise</t>
  </si>
  <si>
    <t>Post SCAP</t>
  </si>
  <si>
    <r>
      <t xml:space="preserve">7-May-09 </t>
    </r>
    <r>
      <rPr>
        <b/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  <scheme val="minor"/>
      </rPr>
      <t>4Q10</t>
    </r>
  </si>
  <si>
    <t>07-'10</t>
  </si>
  <si>
    <t>Reference</t>
  </si>
  <si>
    <t>SCAP Requirement</t>
  </si>
  <si>
    <t>Pre-SCAP</t>
  </si>
  <si>
    <t>Common Equity</t>
  </si>
  <si>
    <t>Preferred Equity</t>
  </si>
  <si>
    <t>Other Tier 1</t>
  </si>
  <si>
    <t>Total Raise</t>
  </si>
  <si>
    <t>Columbus Day 9</t>
  </si>
  <si>
    <t>Merrill Lynch</t>
  </si>
  <si>
    <t>Acquired by Bank of America</t>
  </si>
  <si>
    <t>Pre Columbus Day Capital Raises</t>
  </si>
  <si>
    <t>1Q07 - 13-Oct-2008</t>
  </si>
  <si>
    <t>Columbus Day to SCAP</t>
  </si>
  <si>
    <t>Total Pre-SCAP</t>
  </si>
  <si>
    <t>1Q07 - SCAP</t>
  </si>
  <si>
    <t>Total Private Capital</t>
  </si>
  <si>
    <t>Source: Goldman Sachs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</si>
</sst>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8" fontId="0" fillId="0" borderId="0" xfId="0" applyNumberFormat="1"/>
    <xf numFmtId="10" fontId="0" fillId="0" borderId="0" xfId="0" applyNumberFormat="1"/>
    <xf numFmtId="0" fontId="0" fillId="0" borderId="0" xfId="0" applyAlignment="1">
      <alignment horizontal="left"/>
    </xf>
    <xf numFmtId="15" fontId="0" fillId="0" borderId="0" xfId="0" applyNumberFormat="1"/>
    <xf numFmtId="8" fontId="0" fillId="0" borderId="0" xfId="0" applyNumberFormat="1" applyAlignment="1">
      <alignment horizontal="left"/>
    </xf>
    <xf numFmtId="164" fontId="0" fillId="0" borderId="0" xfId="0" applyNumberFormat="1"/>
    <xf numFmtId="0" fontId="2" fillId="0" borderId="1" xfId="0" applyFont="1" applyBorder="1"/>
    <xf numFmtId="164" fontId="0" fillId="0" borderId="1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49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Fill="1" applyBorder="1"/>
    <xf numFmtId="0" fontId="0" fillId="0" borderId="1" xfId="0" applyBorder="1"/>
    <xf numFmtId="0" fontId="0" fillId="0" borderId="1" xfId="0" applyFill="1" applyBorder="1" applyAlignment="1"/>
    <xf numFmtId="0" fontId="0" fillId="0" borderId="5" xfId="0" applyBorder="1"/>
    <xf numFmtId="8" fontId="0" fillId="0" borderId="5" xfId="0" applyNumberFormat="1" applyBorder="1" applyAlignment="1">
      <alignment horizontal="left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8" fontId="0" fillId="0" borderId="7" xfId="0" applyNumberFormat="1" applyBorder="1" applyAlignment="1">
      <alignment horizontal="left"/>
    </xf>
    <xf numFmtId="8" fontId="0" fillId="0" borderId="9" xfId="0" applyNumberFormat="1" applyBorder="1" applyAlignment="1">
      <alignment horizontal="left"/>
    </xf>
    <xf numFmtId="0" fontId="0" fillId="0" borderId="8" xfId="0" applyBorder="1"/>
    <xf numFmtId="165" fontId="0" fillId="0" borderId="0" xfId="1" applyNumberFormat="1" applyFont="1" applyBorder="1" applyAlignment="1">
      <alignment horizontal="left"/>
    </xf>
    <xf numFmtId="164" fontId="0" fillId="0" borderId="1" xfId="0" applyNumberFormat="1" applyFill="1" applyBorder="1" applyAlignment="1"/>
    <xf numFmtId="165" fontId="0" fillId="0" borderId="10" xfId="1" applyNumberFormat="1" applyFont="1" applyBorder="1" applyAlignment="1">
      <alignment horizontal="left"/>
    </xf>
    <xf numFmtId="0" fontId="0" fillId="0" borderId="10" xfId="0" applyBorder="1"/>
    <xf numFmtId="0" fontId="2" fillId="0" borderId="12" xfId="0" applyFont="1" applyBorder="1" applyAlignment="1">
      <alignment horizontal="center"/>
    </xf>
    <xf numFmtId="8" fontId="0" fillId="0" borderId="8" xfId="0" applyNumberFormat="1" applyBorder="1" applyAlignment="1">
      <alignment horizontal="left"/>
    </xf>
    <xf numFmtId="165" fontId="0" fillId="0" borderId="13" xfId="1" applyNumberFormat="1" applyFont="1" applyBorder="1" applyAlignment="1">
      <alignment horizontal="left"/>
    </xf>
    <xf numFmtId="49" fontId="0" fillId="0" borderId="0" xfId="0" applyNumberFormat="1"/>
    <xf numFmtId="8" fontId="0" fillId="0" borderId="6" xfId="0" applyNumberFormat="1" applyBorder="1" applyAlignment="1">
      <alignment horizontal="left"/>
    </xf>
    <xf numFmtId="0" fontId="2" fillId="0" borderId="7" xfId="0" applyFont="1" applyBorder="1"/>
    <xf numFmtId="15" fontId="0" fillId="0" borderId="11" xfId="0" applyNumberFormat="1" applyBorder="1"/>
    <xf numFmtId="0" fontId="0" fillId="0" borderId="10" xfId="0" quotePrefix="1" applyBorder="1"/>
    <xf numFmtId="0" fontId="0" fillId="0" borderId="14" xfId="0" applyBorder="1"/>
    <xf numFmtId="165" fontId="0" fillId="0" borderId="0" xfId="0" applyNumberFormat="1" applyAlignment="1">
      <alignment horizontal="left"/>
    </xf>
    <xf numFmtId="8" fontId="0" fillId="0" borderId="11" xfId="0" applyNumberFormat="1" applyBorder="1" applyAlignment="1">
      <alignment horizontal="left"/>
    </xf>
    <xf numFmtId="165" fontId="0" fillId="0" borderId="6" xfId="0" applyNumberFormat="1" applyBorder="1" applyAlignment="1">
      <alignment horizontal="left"/>
    </xf>
    <xf numFmtId="165" fontId="0" fillId="0" borderId="14" xfId="0" applyNumberFormat="1" applyBorder="1" applyAlignment="1">
      <alignment horizontal="left"/>
    </xf>
    <xf numFmtId="165" fontId="0" fillId="0" borderId="8" xfId="1" applyNumberFormat="1" applyFont="1" applyBorder="1" applyAlignment="1">
      <alignment horizontal="left"/>
    </xf>
    <xf numFmtId="8" fontId="0" fillId="0" borderId="15" xfId="0" applyNumberFormat="1" applyBorder="1" applyAlignment="1">
      <alignment horizontal="left"/>
    </xf>
    <xf numFmtId="0" fontId="3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7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356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workbookViewId="0"/>
  </sheetViews>
  <sheetFormatPr defaultRowHeight="15" x14ac:dyDescent="0.25"/>
  <cols>
    <col min="1" max="1" width="21.85546875" customWidth="1"/>
    <col min="2" max="2" width="15.140625" bestFit="1" customWidth="1"/>
    <col min="3" max="3" width="15.7109375" bestFit="1" customWidth="1"/>
    <col min="4" max="4" width="11.42578125" bestFit="1" customWidth="1"/>
    <col min="5" max="5" width="10.5703125" bestFit="1" customWidth="1"/>
    <col min="6" max="6" width="6.28515625" bestFit="1" customWidth="1"/>
    <col min="7" max="7" width="13.28515625" customWidth="1"/>
    <col min="10" max="10" width="8.85546875" customWidth="1"/>
    <col min="12" max="12" width="9.42578125" customWidth="1"/>
  </cols>
  <sheetData>
    <row r="1" spans="1:5" ht="26.25" x14ac:dyDescent="0.25">
      <c r="A1" s="42" t="s">
        <v>33</v>
      </c>
    </row>
    <row r="3" spans="1:5" ht="15" customHeight="1" x14ac:dyDescent="0.25">
      <c r="A3" s="43" t="s">
        <v>27</v>
      </c>
      <c r="B3" s="44"/>
      <c r="C3" s="44"/>
      <c r="D3" s="44"/>
      <c r="E3" s="45"/>
    </row>
    <row r="4" spans="1:5" x14ac:dyDescent="0.25">
      <c r="A4" s="7" t="s">
        <v>24</v>
      </c>
      <c r="B4" s="8" t="s">
        <v>20</v>
      </c>
      <c r="C4" s="8" t="s">
        <v>21</v>
      </c>
      <c r="D4" s="8" t="s">
        <v>22</v>
      </c>
      <c r="E4" s="9" t="s">
        <v>23</v>
      </c>
    </row>
    <row r="5" spans="1:5" x14ac:dyDescent="0.25">
      <c r="A5" s="10" t="s">
        <v>6</v>
      </c>
      <c r="B5" s="11">
        <v>10.01</v>
      </c>
      <c r="C5" s="11">
        <v>21.41</v>
      </c>
      <c r="D5" s="11">
        <v>2.0499999999999998</v>
      </c>
      <c r="E5" s="12">
        <f>SUM(B5:D5)</f>
        <v>33.47</v>
      </c>
    </row>
    <row r="6" spans="1:5" x14ac:dyDescent="0.25">
      <c r="A6" s="10" t="s">
        <v>7</v>
      </c>
      <c r="B6" s="11">
        <v>11.5</v>
      </c>
      <c r="C6" s="11">
        <v>7.8</v>
      </c>
      <c r="D6" s="11">
        <v>6.6150000000000002</v>
      </c>
      <c r="E6" s="12">
        <f t="shared" ref="E6:E9" si="0">SUM(B6:D6)</f>
        <v>25.914999999999999</v>
      </c>
    </row>
    <row r="7" spans="1:5" x14ac:dyDescent="0.25">
      <c r="A7" s="13" t="s">
        <v>4</v>
      </c>
      <c r="B7" s="11">
        <v>4.9109999999999996</v>
      </c>
      <c r="C7" s="11">
        <v>27.423999999999999</v>
      </c>
      <c r="D7" s="11">
        <v>10.863</v>
      </c>
      <c r="E7" s="12">
        <f>SUM(B7:D7)</f>
        <v>43.198</v>
      </c>
    </row>
    <row r="8" spans="1:5" x14ac:dyDescent="0.25">
      <c r="A8" s="13" t="s">
        <v>5</v>
      </c>
      <c r="B8" s="11">
        <v>0</v>
      </c>
      <c r="C8" s="11">
        <v>1.0049999999999999</v>
      </c>
      <c r="D8" s="11">
        <v>7.5150000000000006</v>
      </c>
      <c r="E8" s="12">
        <f t="shared" si="0"/>
        <v>8.52</v>
      </c>
    </row>
    <row r="9" spans="1:5" x14ac:dyDescent="0.25">
      <c r="A9" s="13" t="s">
        <v>2</v>
      </c>
      <c r="B9" s="11">
        <v>5.75</v>
      </c>
      <c r="C9" s="11">
        <v>5</v>
      </c>
      <c r="D9" s="11">
        <v>2.25</v>
      </c>
      <c r="E9" s="12">
        <f t="shared" si="0"/>
        <v>13</v>
      </c>
    </row>
    <row r="10" spans="1:5" x14ac:dyDescent="0.25">
      <c r="A10" s="13" t="s">
        <v>3</v>
      </c>
      <c r="B10" s="11">
        <v>7.8390000000000004</v>
      </c>
      <c r="C10" s="11">
        <v>1.161</v>
      </c>
      <c r="D10" s="11">
        <v>6.4039999999999999</v>
      </c>
      <c r="E10" s="12">
        <f>SUM(B10:D10)</f>
        <v>15.404</v>
      </c>
    </row>
    <row r="11" spans="1:5" x14ac:dyDescent="0.25">
      <c r="A11" s="13" t="s">
        <v>25</v>
      </c>
      <c r="B11" s="14">
        <v>24.3</v>
      </c>
      <c r="C11" s="14">
        <v>2.7</v>
      </c>
      <c r="D11" s="14">
        <v>1.7</v>
      </c>
      <c r="E11" s="24">
        <f>SUM(B11:D11)</f>
        <v>28.7</v>
      </c>
    </row>
    <row r="12" spans="1:5" x14ac:dyDescent="0.25">
      <c r="A12" s="13" t="s">
        <v>1</v>
      </c>
      <c r="B12" s="11">
        <v>0</v>
      </c>
      <c r="C12" s="11">
        <v>0</v>
      </c>
      <c r="D12" s="11">
        <v>0</v>
      </c>
      <c r="E12" s="12">
        <f>SUM(B12:D12)</f>
        <v>0</v>
      </c>
    </row>
    <row r="13" spans="1:5" x14ac:dyDescent="0.25">
      <c r="A13" s="13" t="s">
        <v>0</v>
      </c>
      <c r="B13" s="11">
        <v>2.8380000000000001</v>
      </c>
      <c r="C13" s="11">
        <v>0</v>
      </c>
      <c r="D13" s="11">
        <v>1.3</v>
      </c>
      <c r="E13" s="12">
        <f>SUM(B13:D13)</f>
        <v>4.1379999999999999</v>
      </c>
    </row>
    <row r="14" spans="1:5" x14ac:dyDescent="0.25">
      <c r="E14" s="6">
        <f>SUM(E5:E13)</f>
        <v>172.345</v>
      </c>
    </row>
  </sheetData>
  <mergeCells count="1"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9A423-9118-4AEE-9B22-12E83B005A25}">
  <dimension ref="A1:AAV25"/>
  <sheetViews>
    <sheetView tabSelected="1" zoomScale="85" zoomScaleNormal="85" workbookViewId="0"/>
  </sheetViews>
  <sheetFormatPr defaultColWidth="8.85546875" defaultRowHeight="15" x14ac:dyDescent="0.25"/>
  <cols>
    <col min="1" max="1" width="21" customWidth="1"/>
    <col min="2" max="3" width="17.140625" customWidth="1"/>
    <col min="4" max="4" width="20.85546875" customWidth="1"/>
    <col min="5" max="5" width="14.28515625" customWidth="1"/>
    <col min="6" max="6" width="15.140625" bestFit="1" customWidth="1"/>
    <col min="7" max="7" width="15.7109375" bestFit="1" customWidth="1"/>
    <col min="8" max="8" width="14.28515625" customWidth="1"/>
    <col min="9" max="9" width="13.28515625" customWidth="1"/>
    <col min="10" max="10" width="14.28515625" bestFit="1" customWidth="1"/>
    <col min="11" max="11" width="17.7109375" customWidth="1"/>
    <col min="12" max="12" width="16" customWidth="1"/>
    <col min="13" max="13" width="19.7109375" customWidth="1"/>
    <col min="14" max="14" width="18" customWidth="1"/>
    <col min="15" max="15" width="20.140625" customWidth="1"/>
    <col min="16" max="16" width="20" bestFit="1" customWidth="1"/>
    <col min="17" max="17" width="13.85546875" customWidth="1"/>
    <col min="18" max="18" width="19.7109375" bestFit="1" customWidth="1"/>
    <col min="19" max="19" width="18.140625" bestFit="1" customWidth="1"/>
    <col min="20" max="21" width="7.140625" bestFit="1" customWidth="1"/>
    <col min="22" max="22" width="6.140625" bestFit="1" customWidth="1"/>
    <col min="23" max="23" width="7.7109375" bestFit="1" customWidth="1"/>
    <col min="24" max="24" width="7.140625" bestFit="1" customWidth="1"/>
    <col min="25" max="25" width="3.42578125" bestFit="1" customWidth="1"/>
    <col min="26" max="26" width="9.140625" bestFit="1" customWidth="1"/>
    <col min="27" max="32" width="6" bestFit="1" customWidth="1"/>
    <col min="33" max="33" width="6.7109375" bestFit="1" customWidth="1"/>
    <col min="34" max="34" width="6" bestFit="1" customWidth="1"/>
    <col min="35" max="35" width="3.85546875" bestFit="1" customWidth="1"/>
    <col min="36" max="36" width="9.140625" bestFit="1" customWidth="1"/>
    <col min="37" max="37" width="6.140625" bestFit="1" customWidth="1"/>
    <col min="38" max="42" width="7.140625" bestFit="1" customWidth="1"/>
    <col min="43" max="43" width="7.7109375" bestFit="1" customWidth="1"/>
    <col min="44" max="44" width="7.140625" bestFit="1" customWidth="1"/>
    <col min="45" max="45" width="6.140625" bestFit="1" customWidth="1"/>
    <col min="46" max="46" width="9.140625" bestFit="1" customWidth="1"/>
    <col min="47" max="52" width="6" bestFit="1" customWidth="1"/>
    <col min="53" max="53" width="6.7109375" bestFit="1" customWidth="1"/>
    <col min="54" max="55" width="6" bestFit="1" customWidth="1"/>
    <col min="56" max="56" width="9.140625" bestFit="1" customWidth="1"/>
    <col min="57" max="57" width="7.140625" bestFit="1" customWidth="1"/>
    <col min="58" max="59" width="6.140625" bestFit="1" customWidth="1"/>
    <col min="60" max="62" width="7.140625" bestFit="1" customWidth="1"/>
    <col min="63" max="63" width="7.7109375" bestFit="1" customWidth="1"/>
    <col min="64" max="65" width="7.140625" bestFit="1" customWidth="1"/>
    <col min="66" max="66" width="9.140625" bestFit="1" customWidth="1"/>
    <col min="67" max="72" width="6" bestFit="1" customWidth="1"/>
    <col min="73" max="73" width="6.7109375" bestFit="1" customWidth="1"/>
    <col min="74" max="75" width="6" bestFit="1" customWidth="1"/>
    <col min="76" max="76" width="9.140625" bestFit="1" customWidth="1"/>
    <col min="77" max="77" width="7.140625" bestFit="1" customWidth="1"/>
    <col min="78" max="79" width="6.140625" bestFit="1" customWidth="1"/>
    <col min="80" max="81" width="7.140625" bestFit="1" customWidth="1"/>
    <col min="82" max="82" width="3.42578125" bestFit="1" customWidth="1"/>
    <col min="83" max="83" width="7.7109375" bestFit="1" customWidth="1"/>
    <col min="84" max="84" width="7.140625" bestFit="1" customWidth="1"/>
    <col min="85" max="85" width="3.42578125" bestFit="1" customWidth="1"/>
    <col min="86" max="86" width="9.140625" bestFit="1" customWidth="1"/>
    <col min="87" max="91" width="6" bestFit="1" customWidth="1"/>
    <col min="92" max="92" width="3.85546875" bestFit="1" customWidth="1"/>
    <col min="93" max="93" width="6.7109375" bestFit="1" customWidth="1"/>
    <col min="94" max="94" width="6" bestFit="1" customWidth="1"/>
    <col min="95" max="95" width="3.85546875" bestFit="1" customWidth="1"/>
    <col min="96" max="96" width="9.140625" bestFit="1" customWidth="1"/>
    <col min="97" max="99" width="6.140625" bestFit="1" customWidth="1"/>
    <col min="100" max="101" width="7.140625" bestFit="1" customWidth="1"/>
    <col min="102" max="102" width="6.140625" bestFit="1" customWidth="1"/>
    <col min="103" max="103" width="7.7109375" bestFit="1" customWidth="1"/>
    <col min="104" max="104" width="7.140625" bestFit="1" customWidth="1"/>
    <col min="105" max="105" width="6.140625" bestFit="1" customWidth="1"/>
    <col min="106" max="106" width="9.140625" bestFit="1" customWidth="1"/>
    <col min="107" max="112" width="6" bestFit="1" customWidth="1"/>
    <col min="113" max="113" width="6.7109375" bestFit="1" customWidth="1"/>
    <col min="114" max="115" width="6" bestFit="1" customWidth="1"/>
    <col min="116" max="116" width="9.140625" bestFit="1" customWidth="1"/>
    <col min="117" max="117" width="3.42578125" bestFit="1" customWidth="1"/>
    <col min="118" max="122" width="6.140625" bestFit="1" customWidth="1"/>
    <col min="123" max="123" width="6.7109375" bestFit="1" customWidth="1"/>
    <col min="124" max="124" width="6.140625" bestFit="1" customWidth="1"/>
    <col min="125" max="125" width="3.42578125" bestFit="1" customWidth="1"/>
    <col min="126" max="126" width="9.140625" bestFit="1" customWidth="1"/>
    <col min="127" max="127" width="3.85546875" bestFit="1" customWidth="1"/>
    <col min="128" max="132" width="6" bestFit="1" customWidth="1"/>
    <col min="133" max="133" width="6.7109375" bestFit="1" customWidth="1"/>
    <col min="134" max="134" width="6" bestFit="1" customWidth="1"/>
    <col min="135" max="135" width="3.85546875" bestFit="1" customWidth="1"/>
    <col min="136" max="136" width="9.140625" bestFit="1" customWidth="1"/>
    <col min="137" max="137" width="3.42578125" bestFit="1" customWidth="1"/>
    <col min="138" max="142" width="6.140625" bestFit="1" customWidth="1"/>
    <col min="143" max="143" width="6.7109375" bestFit="1" customWidth="1"/>
    <col min="144" max="145" width="6.140625" bestFit="1" customWidth="1"/>
    <col min="146" max="146" width="9.140625" bestFit="1" customWidth="1"/>
    <col min="147" max="147" width="3.85546875" bestFit="1" customWidth="1"/>
    <col min="148" max="152" width="6" bestFit="1" customWidth="1"/>
    <col min="153" max="153" width="6.7109375" bestFit="1" customWidth="1"/>
    <col min="154" max="155" width="6" bestFit="1" customWidth="1"/>
    <col min="156" max="156" width="9.140625" bestFit="1" customWidth="1"/>
    <col min="157" max="160" width="3.42578125" bestFit="1" customWidth="1"/>
    <col min="161" max="162" width="6.140625" bestFit="1" customWidth="1"/>
    <col min="163" max="163" width="6.7109375" bestFit="1" customWidth="1"/>
    <col min="164" max="164" width="6.140625" bestFit="1" customWidth="1"/>
    <col min="165" max="165" width="3.42578125" bestFit="1" customWidth="1"/>
    <col min="166" max="166" width="9.140625" bestFit="1" customWidth="1"/>
    <col min="167" max="170" width="3.85546875" bestFit="1" customWidth="1"/>
    <col min="171" max="172" width="6" bestFit="1" customWidth="1"/>
    <col min="173" max="173" width="6.7109375" bestFit="1" customWidth="1"/>
    <col min="174" max="174" width="6" bestFit="1" customWidth="1"/>
    <col min="175" max="175" width="3.85546875" bestFit="1" customWidth="1"/>
    <col min="176" max="176" width="9.140625" bestFit="1" customWidth="1"/>
    <col min="177" max="177" width="6.140625" bestFit="1" customWidth="1"/>
    <col min="178" max="178" width="3.42578125" bestFit="1" customWidth="1"/>
    <col min="179" max="182" width="6.140625" bestFit="1" customWidth="1"/>
    <col min="183" max="183" width="6.7109375" bestFit="1" customWidth="1"/>
    <col min="184" max="184" width="6.140625" bestFit="1" customWidth="1"/>
    <col min="185" max="185" width="3.42578125" bestFit="1" customWidth="1"/>
    <col min="186" max="186" width="9.140625" bestFit="1" customWidth="1"/>
    <col min="187" max="187" width="6" bestFit="1" customWidth="1"/>
    <col min="188" max="188" width="3.85546875" bestFit="1" customWidth="1"/>
    <col min="189" max="192" width="6" bestFit="1" customWidth="1"/>
    <col min="193" max="193" width="6.7109375" bestFit="1" customWidth="1"/>
    <col min="194" max="194" width="6" bestFit="1" customWidth="1"/>
    <col min="195" max="195" width="3.85546875" bestFit="1" customWidth="1"/>
    <col min="196" max="196" width="9.140625" bestFit="1" customWidth="1"/>
    <col min="197" max="198" width="3.42578125" bestFit="1" customWidth="1"/>
    <col min="199" max="202" width="6.140625" bestFit="1" customWidth="1"/>
    <col min="203" max="203" width="3.42578125" bestFit="1" customWidth="1"/>
    <col min="204" max="205" width="6.140625" bestFit="1" customWidth="1"/>
    <col min="206" max="206" width="9.140625" bestFit="1" customWidth="1"/>
    <col min="207" max="208" width="3.85546875" bestFit="1" customWidth="1"/>
    <col min="209" max="212" width="6" bestFit="1" customWidth="1"/>
    <col min="213" max="213" width="3.85546875" bestFit="1" customWidth="1"/>
    <col min="214" max="215" width="6" bestFit="1" customWidth="1"/>
    <col min="216" max="216" width="9.140625" bestFit="1" customWidth="1"/>
    <col min="217" max="217" width="6.140625" bestFit="1" customWidth="1"/>
    <col min="218" max="219" width="3.42578125" bestFit="1" customWidth="1"/>
    <col min="220" max="220" width="6.140625" bestFit="1" customWidth="1"/>
    <col min="221" max="221" width="7.140625" bestFit="1" customWidth="1"/>
    <col min="222" max="222" width="6.140625" bestFit="1" customWidth="1"/>
    <col min="223" max="223" width="7.7109375" bestFit="1" customWidth="1"/>
    <col min="224" max="225" width="7.140625" bestFit="1" customWidth="1"/>
    <col min="226" max="226" width="9.140625" bestFit="1" customWidth="1"/>
    <col min="227" max="227" width="6" bestFit="1" customWidth="1"/>
    <col min="228" max="229" width="3.85546875" bestFit="1" customWidth="1"/>
    <col min="230" max="230" width="6" bestFit="1" customWidth="1"/>
    <col min="231" max="231" width="7" bestFit="1" customWidth="1"/>
    <col min="232" max="232" width="6" bestFit="1" customWidth="1"/>
    <col min="233" max="233" width="6.7109375" bestFit="1" customWidth="1"/>
    <col min="234" max="234" width="7" bestFit="1" customWidth="1"/>
    <col min="235" max="235" width="6" bestFit="1" customWidth="1"/>
    <col min="236" max="236" width="9.140625" bestFit="1" customWidth="1"/>
    <col min="237" max="237" width="6.140625" bestFit="1" customWidth="1"/>
    <col min="238" max="238" width="3.42578125" bestFit="1" customWidth="1"/>
    <col min="239" max="242" width="6.140625" bestFit="1" customWidth="1"/>
    <col min="243" max="243" width="6.7109375" bestFit="1" customWidth="1"/>
    <col min="244" max="244" width="6.140625" bestFit="1" customWidth="1"/>
    <col min="245" max="245" width="3.42578125" bestFit="1" customWidth="1"/>
    <col min="246" max="246" width="9.140625" bestFit="1" customWidth="1"/>
    <col min="247" max="247" width="6" bestFit="1" customWidth="1"/>
    <col min="248" max="248" width="3.85546875" bestFit="1" customWidth="1"/>
    <col min="249" max="252" width="6" bestFit="1" customWidth="1"/>
    <col min="253" max="253" width="6.7109375" bestFit="1" customWidth="1"/>
    <col min="254" max="254" width="7" bestFit="1" customWidth="1"/>
    <col min="255" max="255" width="3.85546875" bestFit="1" customWidth="1"/>
    <col min="256" max="256" width="9.140625" bestFit="1" customWidth="1"/>
    <col min="257" max="257" width="6.140625" bestFit="1" customWidth="1"/>
    <col min="258" max="258" width="3.42578125" bestFit="1" customWidth="1"/>
    <col min="259" max="262" width="6.140625" bestFit="1" customWidth="1"/>
    <col min="263" max="263" width="6.7109375" bestFit="1" customWidth="1"/>
    <col min="264" max="264" width="6.140625" bestFit="1" customWidth="1"/>
    <col min="265" max="265" width="3.42578125" bestFit="1" customWidth="1"/>
    <col min="266" max="266" width="9.140625" bestFit="1" customWidth="1"/>
    <col min="267" max="267" width="6" bestFit="1" customWidth="1"/>
    <col min="268" max="268" width="3.85546875" bestFit="1" customWidth="1"/>
    <col min="269" max="272" width="6" bestFit="1" customWidth="1"/>
    <col min="273" max="273" width="6.7109375" bestFit="1" customWidth="1"/>
    <col min="274" max="274" width="6" bestFit="1" customWidth="1"/>
    <col min="275" max="275" width="3.85546875" bestFit="1" customWidth="1"/>
    <col min="276" max="276" width="9.140625" bestFit="1" customWidth="1"/>
    <col min="277" max="280" width="3.42578125" bestFit="1" customWidth="1"/>
    <col min="281" max="282" width="6.140625" bestFit="1" customWidth="1"/>
    <col min="283" max="283" width="6.7109375" bestFit="1" customWidth="1"/>
    <col min="284" max="284" width="6.140625" bestFit="1" customWidth="1"/>
    <col min="285" max="285" width="3.42578125" bestFit="1" customWidth="1"/>
    <col min="286" max="286" width="9.140625" bestFit="1" customWidth="1"/>
    <col min="287" max="290" width="3.85546875" bestFit="1" customWidth="1"/>
    <col min="291" max="292" width="6" bestFit="1" customWidth="1"/>
    <col min="293" max="293" width="6.7109375" bestFit="1" customWidth="1"/>
    <col min="294" max="294" width="6" bestFit="1" customWidth="1"/>
    <col min="295" max="295" width="3.85546875" bestFit="1" customWidth="1"/>
    <col min="296" max="296" width="9.140625" bestFit="1" customWidth="1"/>
    <col min="297" max="298" width="3.42578125" bestFit="1" customWidth="1"/>
    <col min="299" max="302" width="6.140625" bestFit="1" customWidth="1"/>
    <col min="303" max="303" width="3.42578125" bestFit="1" customWidth="1"/>
    <col min="304" max="305" width="6.140625" bestFit="1" customWidth="1"/>
    <col min="306" max="306" width="9.140625" bestFit="1" customWidth="1"/>
    <col min="307" max="308" width="3.85546875" bestFit="1" customWidth="1"/>
    <col min="309" max="312" width="6" bestFit="1" customWidth="1"/>
    <col min="313" max="313" width="3.85546875" bestFit="1" customWidth="1"/>
    <col min="314" max="315" width="6" bestFit="1" customWidth="1"/>
    <col min="316" max="316" width="9.140625" bestFit="1" customWidth="1"/>
    <col min="317" max="317" width="3.42578125" bestFit="1" customWidth="1"/>
    <col min="318" max="322" width="6.140625" bestFit="1" customWidth="1"/>
    <col min="323" max="323" width="3.42578125" bestFit="1" customWidth="1"/>
    <col min="324" max="325" width="6.140625" bestFit="1" customWidth="1"/>
    <col min="326" max="326" width="9.140625" bestFit="1" customWidth="1"/>
    <col min="327" max="327" width="3.85546875" bestFit="1" customWidth="1"/>
    <col min="328" max="332" width="6" bestFit="1" customWidth="1"/>
    <col min="333" max="333" width="3.85546875" bestFit="1" customWidth="1"/>
    <col min="334" max="335" width="6" bestFit="1" customWidth="1"/>
    <col min="336" max="336" width="9.140625" bestFit="1" customWidth="1"/>
    <col min="337" max="342" width="6.140625" bestFit="1" customWidth="1"/>
    <col min="343" max="343" width="3.42578125" bestFit="1" customWidth="1"/>
    <col min="344" max="345" width="6.140625" bestFit="1" customWidth="1"/>
    <col min="346" max="346" width="9.140625" bestFit="1" customWidth="1"/>
    <col min="347" max="352" width="6" bestFit="1" customWidth="1"/>
    <col min="353" max="353" width="3.85546875" bestFit="1" customWidth="1"/>
    <col min="354" max="355" width="6" bestFit="1" customWidth="1"/>
    <col min="356" max="356" width="9.140625" bestFit="1" customWidth="1"/>
    <col min="357" max="359" width="7.140625" bestFit="1" customWidth="1"/>
    <col min="360" max="362" width="8.140625" bestFit="1" customWidth="1"/>
    <col min="363" max="363" width="8.7109375" bestFit="1" customWidth="1"/>
    <col min="364" max="364" width="8.140625" bestFit="1" customWidth="1"/>
    <col min="365" max="365" width="7.140625" bestFit="1" customWidth="1"/>
    <col min="366" max="366" width="9.140625" bestFit="1" customWidth="1"/>
    <col min="367" max="372" width="6" bestFit="1" customWidth="1"/>
    <col min="373" max="373" width="6.7109375" bestFit="1" customWidth="1"/>
    <col min="374" max="374" width="6" bestFit="1" customWidth="1"/>
    <col min="375" max="375" width="4" bestFit="1" customWidth="1"/>
    <col min="376" max="376" width="2.42578125" bestFit="1" customWidth="1"/>
  </cols>
  <sheetData>
    <row r="1" spans="1:724" ht="26.25" x14ac:dyDescent="0.25">
      <c r="A1" s="42" t="s">
        <v>33</v>
      </c>
    </row>
    <row r="3" spans="1:724" x14ac:dyDescent="0.25">
      <c r="B3" s="48" t="s">
        <v>19</v>
      </c>
      <c r="C3" s="48"/>
      <c r="D3" s="48"/>
      <c r="E3" s="48"/>
      <c r="F3" s="48"/>
      <c r="G3" s="48"/>
      <c r="H3" s="48"/>
      <c r="I3" s="48"/>
      <c r="J3" s="49"/>
      <c r="K3" s="50" t="s">
        <v>14</v>
      </c>
      <c r="L3" s="48"/>
      <c r="M3" s="48"/>
      <c r="N3" s="48"/>
      <c r="O3" s="48"/>
      <c r="P3" s="49"/>
      <c r="Q3" s="32"/>
      <c r="R3" t="s">
        <v>17</v>
      </c>
    </row>
    <row r="4" spans="1:724" x14ac:dyDescent="0.25">
      <c r="B4" s="51" t="s">
        <v>28</v>
      </c>
      <c r="C4" s="51"/>
      <c r="D4" s="51"/>
      <c r="E4" s="52"/>
      <c r="F4" s="51" t="s">
        <v>29</v>
      </c>
      <c r="G4" s="51"/>
      <c r="H4" s="51"/>
      <c r="I4" s="51"/>
      <c r="J4" s="26" t="s">
        <v>31</v>
      </c>
      <c r="K4" s="33">
        <v>39735</v>
      </c>
      <c r="L4" s="51" t="s">
        <v>15</v>
      </c>
      <c r="M4" s="51"/>
      <c r="N4" s="51"/>
      <c r="O4" s="51"/>
      <c r="P4" s="52"/>
      <c r="Q4" s="34" t="s">
        <v>16</v>
      </c>
      <c r="R4" s="4"/>
    </row>
    <row r="5" spans="1:724" x14ac:dyDescent="0.25">
      <c r="A5" s="17" t="s">
        <v>8</v>
      </c>
      <c r="B5" s="18" t="s">
        <v>20</v>
      </c>
      <c r="C5" s="18" t="s">
        <v>21</v>
      </c>
      <c r="D5" s="18" t="s">
        <v>22</v>
      </c>
      <c r="E5" s="19" t="s">
        <v>23</v>
      </c>
      <c r="F5" s="18" t="s">
        <v>20</v>
      </c>
      <c r="G5" s="18" t="s">
        <v>21</v>
      </c>
      <c r="H5" s="18" t="s">
        <v>22</v>
      </c>
      <c r="I5" s="18" t="s">
        <v>23</v>
      </c>
      <c r="J5" s="27" t="s">
        <v>30</v>
      </c>
      <c r="K5" s="35" t="s">
        <v>11</v>
      </c>
      <c r="L5" s="17" t="s">
        <v>20</v>
      </c>
      <c r="M5" s="17" t="s">
        <v>21</v>
      </c>
      <c r="N5" s="17" t="s">
        <v>22</v>
      </c>
      <c r="O5" s="17" t="s">
        <v>32</v>
      </c>
      <c r="P5" s="22" t="s">
        <v>12</v>
      </c>
      <c r="Q5" s="22" t="s">
        <v>13</v>
      </c>
      <c r="R5" s="17" t="s">
        <v>18</v>
      </c>
    </row>
    <row r="6" spans="1:724" x14ac:dyDescent="0.25">
      <c r="A6" s="30" t="s">
        <v>6</v>
      </c>
      <c r="B6" s="5">
        <v>10</v>
      </c>
      <c r="C6" s="5">
        <v>21.4</v>
      </c>
      <c r="D6" s="5">
        <v>2.1</v>
      </c>
      <c r="E6" s="20">
        <f t="shared" ref="E6:E14" si="0">SUM(B6:D6)</f>
        <v>33.5</v>
      </c>
      <c r="F6" s="36">
        <v>0</v>
      </c>
      <c r="G6" s="36">
        <v>0</v>
      </c>
      <c r="H6" s="36">
        <v>0</v>
      </c>
      <c r="I6" s="23">
        <f>SUM(F6:H6)</f>
        <v>0</v>
      </c>
      <c r="J6" s="25">
        <f t="shared" ref="J6:J15" si="1">I6+E6</f>
        <v>33.5</v>
      </c>
      <c r="K6" s="37">
        <v>45</v>
      </c>
      <c r="L6" s="5">
        <v>13.5</v>
      </c>
      <c r="M6" s="5">
        <v>19.3</v>
      </c>
      <c r="N6" s="5">
        <v>0</v>
      </c>
      <c r="O6" s="5">
        <f>SUM(L6:N6)</f>
        <v>32.799999999999997</v>
      </c>
      <c r="P6" s="20">
        <v>-45</v>
      </c>
      <c r="Q6" s="20">
        <f t="shared" ref="Q6:Q14" si="2">O6+J6</f>
        <v>66.3</v>
      </c>
      <c r="R6" s="5">
        <v>33.9</v>
      </c>
      <c r="AN6" s="1"/>
      <c r="AO6" s="1"/>
      <c r="AP6" s="1"/>
      <c r="AQ6" s="1"/>
      <c r="AR6" s="1"/>
      <c r="AS6" s="1"/>
      <c r="AT6" s="1"/>
      <c r="AU6" s="1"/>
      <c r="AV6" s="1"/>
      <c r="PP6" s="1"/>
      <c r="QJ6" s="2"/>
      <c r="RB6" s="1"/>
      <c r="RV6" s="2"/>
      <c r="SN6" s="1"/>
      <c r="TH6" s="2"/>
      <c r="TZ6" s="1"/>
      <c r="UT6" s="2"/>
      <c r="AAB6" s="1"/>
      <c r="AAV6" s="2"/>
    </row>
    <row r="7" spans="1:724" x14ac:dyDescent="0.25">
      <c r="A7" s="30" t="s">
        <v>7</v>
      </c>
      <c r="B7" s="5">
        <v>11.5</v>
      </c>
      <c r="C7" s="5">
        <v>7.8</v>
      </c>
      <c r="D7" s="5">
        <v>6.6</v>
      </c>
      <c r="E7" s="20">
        <f t="shared" si="0"/>
        <v>25.9</v>
      </c>
      <c r="F7" s="36">
        <v>0</v>
      </c>
      <c r="G7" s="36">
        <v>0</v>
      </c>
      <c r="H7" s="36">
        <v>0</v>
      </c>
      <c r="I7" s="23">
        <f>SUM(F7:H7)</f>
        <v>0</v>
      </c>
      <c r="J7" s="25">
        <f t="shared" si="1"/>
        <v>25.9</v>
      </c>
      <c r="K7" s="37">
        <v>25</v>
      </c>
      <c r="L7" s="5">
        <v>5.8</v>
      </c>
      <c r="M7" s="5">
        <v>0</v>
      </c>
      <c r="N7" s="5">
        <v>4</v>
      </c>
      <c r="O7" s="5">
        <f t="shared" ref="O7:O14" si="3">SUM(L7:N7)</f>
        <v>9.8000000000000007</v>
      </c>
      <c r="P7" s="20">
        <v>-25</v>
      </c>
      <c r="Q7" s="20">
        <f t="shared" si="2"/>
        <v>35.700000000000003</v>
      </c>
      <c r="R7" s="3" t="s">
        <v>10</v>
      </c>
    </row>
    <row r="8" spans="1:724" x14ac:dyDescent="0.25">
      <c r="A8" t="s">
        <v>4</v>
      </c>
      <c r="B8" s="5">
        <v>4.9000000000000004</v>
      </c>
      <c r="C8" s="5">
        <v>27.4</v>
      </c>
      <c r="D8" s="5">
        <v>10.9</v>
      </c>
      <c r="E8" s="20">
        <f t="shared" si="0"/>
        <v>43.199999999999996</v>
      </c>
      <c r="F8" s="36">
        <v>0</v>
      </c>
      <c r="G8" s="23">
        <v>7.1</v>
      </c>
      <c r="H8" s="23">
        <v>7.1</v>
      </c>
      <c r="I8" s="23">
        <f>SUM(F8:H8)</f>
        <v>14.2</v>
      </c>
      <c r="J8" s="25">
        <f t="shared" si="1"/>
        <v>57.399999999999991</v>
      </c>
      <c r="K8" s="37">
        <v>45</v>
      </c>
      <c r="L8" s="5">
        <v>20.399999999999999</v>
      </c>
      <c r="M8" s="5">
        <v>0</v>
      </c>
      <c r="N8" s="5">
        <v>2.2999999999999998</v>
      </c>
      <c r="O8" s="5">
        <f t="shared" si="3"/>
        <v>22.7</v>
      </c>
      <c r="P8" s="20">
        <v>-45</v>
      </c>
      <c r="Q8" s="20">
        <f t="shared" si="2"/>
        <v>80.099999999999994</v>
      </c>
      <c r="R8" s="5">
        <v>5.5</v>
      </c>
    </row>
    <row r="9" spans="1:724" x14ac:dyDescent="0.25">
      <c r="A9" t="s">
        <v>5</v>
      </c>
      <c r="B9" s="36">
        <v>0</v>
      </c>
      <c r="C9" s="5">
        <v>1</v>
      </c>
      <c r="D9" s="5">
        <v>7.5</v>
      </c>
      <c r="E9" s="20">
        <f t="shared" si="0"/>
        <v>8.5</v>
      </c>
      <c r="F9" s="5">
        <v>12.6</v>
      </c>
      <c r="G9" s="36">
        <v>0</v>
      </c>
      <c r="H9" s="36">
        <v>0</v>
      </c>
      <c r="I9" s="23">
        <f>SUM(F9:H9)</f>
        <v>12.6</v>
      </c>
      <c r="J9" s="25">
        <f t="shared" si="1"/>
        <v>21.1</v>
      </c>
      <c r="K9" s="37">
        <v>25</v>
      </c>
      <c r="L9" s="5">
        <v>20.9</v>
      </c>
      <c r="M9" s="5">
        <v>0</v>
      </c>
      <c r="N9" s="5">
        <v>0</v>
      </c>
      <c r="O9" s="5">
        <f t="shared" si="3"/>
        <v>20.9</v>
      </c>
      <c r="P9" s="20">
        <v>-25</v>
      </c>
      <c r="Q9" s="20">
        <f t="shared" si="2"/>
        <v>42</v>
      </c>
      <c r="R9" s="5">
        <v>13.7</v>
      </c>
    </row>
    <row r="10" spans="1:724" x14ac:dyDescent="0.25">
      <c r="A10" t="s">
        <v>2</v>
      </c>
      <c r="B10" s="5">
        <v>5.7</v>
      </c>
      <c r="C10" s="5">
        <v>5</v>
      </c>
      <c r="D10" s="5">
        <v>2.2999999999999998</v>
      </c>
      <c r="E10" s="20">
        <f t="shared" si="0"/>
        <v>13</v>
      </c>
      <c r="F10" s="23">
        <v>5.8</v>
      </c>
      <c r="G10" s="36">
        <v>0</v>
      </c>
      <c r="H10" s="36">
        <v>0</v>
      </c>
      <c r="I10" s="23">
        <v>5.8</v>
      </c>
      <c r="J10" s="25">
        <f t="shared" si="1"/>
        <v>18.8</v>
      </c>
      <c r="K10" s="37">
        <v>10</v>
      </c>
      <c r="L10" s="5">
        <v>0</v>
      </c>
      <c r="M10" s="5">
        <v>0</v>
      </c>
      <c r="N10" s="5">
        <v>0</v>
      </c>
      <c r="O10" s="5">
        <f t="shared" si="3"/>
        <v>0</v>
      </c>
      <c r="P10" s="20">
        <v>-10</v>
      </c>
      <c r="Q10" s="20">
        <f t="shared" si="2"/>
        <v>18.8</v>
      </c>
      <c r="R10" s="5" t="s">
        <v>10</v>
      </c>
    </row>
    <row r="11" spans="1:724" x14ac:dyDescent="0.25">
      <c r="A11" t="s">
        <v>3</v>
      </c>
      <c r="B11" s="5">
        <v>7.8</v>
      </c>
      <c r="C11" s="5">
        <v>1.2</v>
      </c>
      <c r="D11" s="5">
        <v>6.4</v>
      </c>
      <c r="E11" s="20">
        <f t="shared" si="0"/>
        <v>15.4</v>
      </c>
      <c r="F11" s="36">
        <v>0</v>
      </c>
      <c r="G11" s="36">
        <v>0</v>
      </c>
      <c r="H11" s="36">
        <v>0</v>
      </c>
      <c r="I11" s="23">
        <f>SUM(F11:H11)</f>
        <v>0</v>
      </c>
      <c r="J11" s="25">
        <f t="shared" si="1"/>
        <v>15.4</v>
      </c>
      <c r="K11" s="37">
        <v>10</v>
      </c>
      <c r="L11" s="5">
        <v>6.9</v>
      </c>
      <c r="M11" s="5">
        <v>0</v>
      </c>
      <c r="N11" s="5">
        <v>0</v>
      </c>
      <c r="O11" s="5">
        <f t="shared" si="3"/>
        <v>6.9</v>
      </c>
      <c r="P11" s="20">
        <v>-10</v>
      </c>
      <c r="Q11" s="20">
        <f t="shared" si="2"/>
        <v>22.3</v>
      </c>
      <c r="R11" s="5">
        <v>1.8</v>
      </c>
    </row>
    <row r="12" spans="1:724" x14ac:dyDescent="0.25">
      <c r="A12" t="s">
        <v>25</v>
      </c>
      <c r="B12" s="5">
        <v>24.3</v>
      </c>
      <c r="C12" s="5">
        <v>2.7</v>
      </c>
      <c r="D12" s="5">
        <v>1.7</v>
      </c>
      <c r="E12" s="20">
        <f t="shared" si="0"/>
        <v>28.7</v>
      </c>
      <c r="F12" s="46" t="s">
        <v>26</v>
      </c>
      <c r="G12" s="46"/>
      <c r="H12" s="46"/>
      <c r="I12" s="46"/>
      <c r="J12" s="25">
        <f t="shared" si="1"/>
        <v>28.7</v>
      </c>
      <c r="K12" s="37">
        <v>10</v>
      </c>
      <c r="L12" s="46" t="s">
        <v>26</v>
      </c>
      <c r="M12" s="46"/>
      <c r="N12" s="46"/>
      <c r="O12" s="46"/>
      <c r="P12" s="47"/>
      <c r="Q12" s="20">
        <f t="shared" si="2"/>
        <v>28.7</v>
      </c>
      <c r="R12" s="3" t="s">
        <v>10</v>
      </c>
    </row>
    <row r="13" spans="1:724" x14ac:dyDescent="0.25">
      <c r="A13" t="s">
        <v>1</v>
      </c>
      <c r="B13" s="36">
        <v>0</v>
      </c>
      <c r="C13" s="36">
        <v>0</v>
      </c>
      <c r="D13" s="36">
        <v>0</v>
      </c>
      <c r="E13" s="20">
        <f t="shared" si="0"/>
        <v>0</v>
      </c>
      <c r="F13" s="36">
        <v>0</v>
      </c>
      <c r="G13" s="36">
        <v>0</v>
      </c>
      <c r="H13" s="36">
        <v>0</v>
      </c>
      <c r="I13" s="23">
        <f>SUM(F13:H13)</f>
        <v>0</v>
      </c>
      <c r="J13" s="25">
        <f t="shared" si="1"/>
        <v>0</v>
      </c>
      <c r="K13" s="37">
        <v>3</v>
      </c>
      <c r="L13" s="5">
        <v>2.8</v>
      </c>
      <c r="M13" s="5">
        <v>0</v>
      </c>
      <c r="N13" s="5">
        <v>0</v>
      </c>
      <c r="O13" s="5">
        <f t="shared" si="3"/>
        <v>2.8</v>
      </c>
      <c r="P13" s="20">
        <v>-3</v>
      </c>
      <c r="Q13" s="20">
        <f t="shared" si="2"/>
        <v>2.8</v>
      </c>
      <c r="R13" s="3" t="s">
        <v>10</v>
      </c>
    </row>
    <row r="14" spans="1:724" x14ac:dyDescent="0.25">
      <c r="A14" t="s">
        <v>0</v>
      </c>
      <c r="B14" s="31">
        <v>2.8</v>
      </c>
      <c r="C14" s="38">
        <v>0</v>
      </c>
      <c r="D14" s="31">
        <v>1.3</v>
      </c>
      <c r="E14" s="28">
        <f t="shared" si="0"/>
        <v>4.0999999999999996</v>
      </c>
      <c r="F14" s="39">
        <v>0</v>
      </c>
      <c r="G14" s="38">
        <v>0</v>
      </c>
      <c r="H14" s="38">
        <v>0</v>
      </c>
      <c r="I14" s="40">
        <f>SUM(F14:H14)</f>
        <v>0</v>
      </c>
      <c r="J14" s="25">
        <f t="shared" si="1"/>
        <v>4.0999999999999996</v>
      </c>
      <c r="K14" s="37">
        <v>2</v>
      </c>
      <c r="L14" s="5">
        <v>2.2999999999999998</v>
      </c>
      <c r="M14" s="5">
        <v>0</v>
      </c>
      <c r="N14" s="5">
        <v>0</v>
      </c>
      <c r="O14" s="5">
        <f t="shared" si="3"/>
        <v>2.2999999999999998</v>
      </c>
      <c r="P14" s="20">
        <v>-2</v>
      </c>
      <c r="Q14" s="20">
        <f t="shared" si="2"/>
        <v>6.3999999999999995</v>
      </c>
      <c r="R14" s="3" t="s">
        <v>10</v>
      </c>
    </row>
    <row r="15" spans="1:724" x14ac:dyDescent="0.25">
      <c r="A15" s="15" t="s">
        <v>9</v>
      </c>
      <c r="B15" s="5">
        <f>SUM(B6:B14)</f>
        <v>67</v>
      </c>
      <c r="C15" s="5">
        <f>SUM(C6:C14)</f>
        <v>66.5</v>
      </c>
      <c r="D15" s="5">
        <f>SUM(D6:D14)</f>
        <v>38.800000000000004</v>
      </c>
      <c r="E15" s="20">
        <f>SUM(E6:E14)</f>
        <v>172.29999999999998</v>
      </c>
      <c r="F15" s="5">
        <f>SUM(F13:F14,F6:F11)</f>
        <v>18.399999999999999</v>
      </c>
      <c r="G15" s="5">
        <f>SUM(G13:G14,G6:G11)</f>
        <v>7.1</v>
      </c>
      <c r="H15" s="5">
        <f>SUM(H13:H14,H6:H11)</f>
        <v>7.1</v>
      </c>
      <c r="I15" s="5">
        <f>SUM(I13:I14,I6:I11)</f>
        <v>32.599999999999994</v>
      </c>
      <c r="J15" s="29">
        <f t="shared" si="1"/>
        <v>204.89999999999998</v>
      </c>
      <c r="K15" s="41">
        <f>SUM(K6:K14)</f>
        <v>175</v>
      </c>
      <c r="L15" s="16">
        <f>SUM(L6:L11,L13:L14)</f>
        <v>72.599999999999994</v>
      </c>
      <c r="M15" s="16">
        <f t="shared" ref="M15:N15" si="4">SUM(M6:M11,M13:M14)</f>
        <v>19.3</v>
      </c>
      <c r="N15" s="16">
        <f t="shared" si="4"/>
        <v>6.3</v>
      </c>
      <c r="O15" s="16">
        <f>SUM(O6:O14)</f>
        <v>98.199999999999989</v>
      </c>
      <c r="P15" s="21">
        <v>-201.8</v>
      </c>
      <c r="Q15" s="21">
        <f>SUM(Q6:Q14)</f>
        <v>303.09999999999997</v>
      </c>
      <c r="R15" s="16">
        <v>74.599999999999994</v>
      </c>
    </row>
    <row r="16" spans="1:724" x14ac:dyDescent="0.25"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7:18" x14ac:dyDescent="0.25">
      <c r="Q17" s="30"/>
      <c r="R17" s="1"/>
    </row>
    <row r="18" spans="17:18" x14ac:dyDescent="0.25">
      <c r="Q18" s="30"/>
      <c r="R18" s="1"/>
    </row>
    <row r="19" spans="17:18" x14ac:dyDescent="0.25">
      <c r="R19" s="1"/>
    </row>
    <row r="20" spans="17:18" x14ac:dyDescent="0.25">
      <c r="R20" s="1"/>
    </row>
    <row r="21" spans="17:18" x14ac:dyDescent="0.25">
      <c r="R21" s="1"/>
    </row>
    <row r="22" spans="17:18" x14ac:dyDescent="0.25">
      <c r="R22" s="1"/>
    </row>
    <row r="23" spans="17:18" x14ac:dyDescent="0.25">
      <c r="R23" s="1"/>
    </row>
    <row r="24" spans="17:18" x14ac:dyDescent="0.25">
      <c r="R24" s="1"/>
    </row>
    <row r="25" spans="17:18" x14ac:dyDescent="0.25">
      <c r="R25" s="1"/>
    </row>
  </sheetData>
  <mergeCells count="7">
    <mergeCell ref="F12:I12"/>
    <mergeCell ref="L12:P12"/>
    <mergeCell ref="B3:J3"/>
    <mergeCell ref="K3:P3"/>
    <mergeCell ref="B4:E4"/>
    <mergeCell ref="F4:I4"/>
    <mergeCell ref="L4:P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 Data</vt:lpstr>
      <vt:lpstr>Additional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Aidan Lawson</dc:creator>
  <cp:lastModifiedBy>Lawson, Aidan</cp:lastModifiedBy>
  <dcterms:created xsi:type="dcterms:W3CDTF">2018-09-05T17:39:02Z</dcterms:created>
  <dcterms:modified xsi:type="dcterms:W3CDTF">2020-01-29T19:15:47Z</dcterms:modified>
</cp:coreProperties>
</file>